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ml.chartshape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ml.chartshape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4.xml" ContentType="application/vnd.openxmlformats-officedocument.drawingml.chartshapes+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6.xml" ContentType="application/vnd.openxmlformats-officedocument.drawingml.chartshapes+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7.xml" ContentType="application/vnd.openxmlformats-officedocument.drawingml.chartshapes+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8.xml" ContentType="application/vnd.openxmlformats-officedocument.drawingml.chartsha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fmlv.sharepoint.com/sites/ESFD/Koplietojamie dokumenti/2021-2027/IEVIESANAS_PROGRESA_ANALIZE/3.Īstenošanas_vieta/2026/09/21-27/"/>
    </mc:Choice>
  </mc:AlternateContent>
  <xr:revisionPtr revIDLastSave="20" documentId="8_{9416388D-9DF3-484E-B54C-EFFB694796C2}" xr6:coauthVersionLast="47" xr6:coauthVersionMax="47" xr10:uidLastSave="{FF4EFF1B-3055-43E8-A5DC-FFDCD2D52485}"/>
  <bookViews>
    <workbookView xWindow="-120" yWindow="-120" windowWidth="29040" windowHeight="15720" xr2:uid="{8A306AD3-DFC6-4623-B575-2E8C1D003C8A}"/>
  </bookViews>
  <sheets>
    <sheet name="Grafiski" sheetId="12" r:id="rId1"/>
    <sheet name="Grafiski_ENG" sheetId="14" r:id="rId2"/>
    <sheet name="Datums" sheetId="13" state="hidden" r:id="rId3"/>
  </sheets>
  <definedNames>
    <definedName name="datums">Datums!$A$2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13" l="1" a="1"/>
  <c r="A1" i="13" s="1"/>
  <c r="A2" i="13" s="1"/>
  <c r="A94" i="14" s="1"/>
  <c r="L3" i="14" l="1"/>
  <c r="A47" i="14"/>
  <c r="A1" i="14"/>
  <c r="A3" i="14"/>
  <c r="A1" i="12"/>
  <c r="A47" i="12"/>
  <c r="A94" i="12"/>
  <c r="A3" i="12"/>
  <c r="L3"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11CA54B3-11A1-4EAA-943A-80810DDA8A14}" keepAlive="1" name="Query - FI_galasaņēmēji" description="Connection to the 'FI_galasaņēmēji' query in the workbook." type="5" refreshedVersion="8" background="1" saveData="1">
    <dbPr connection="Provider=Microsoft.Mashup.OleDb.1;Data Source=$Workbook$;Location=FI_galasaņēmēji;Extended Properties=&quot;&quot;" command="SELECT * FROM [FI_galasaņēmēji]"/>
  </connection>
  <connection id="2" xr16:uid="{17BB44EE-661D-4125-A0B3-3A3DDFC2ED7E}" keepAlive="1" name="Query - FS" description="Connection to the 'FS' query in the workbook." type="5" refreshedVersion="8" background="1" saveData="1">
    <dbPr connection="Provider=Microsoft.Mashup.OleDb.1;Data Source=$Workbook$;Location=FS;Extended Properties=&quot;&quot;" command="SELECT * FROM [FS]"/>
  </connection>
  <connection id="3" xr16:uid="{6CC2A571-AAFD-4FA3-BB3B-8DD7CE67E275}" keepAlive="1" name="Query - Galasaņēmēji" description="Connection to the 'Galasaņēmēji' query in the workbook." type="5" refreshedVersion="8" background="1" saveData="1">
    <dbPr connection="Provider=Microsoft.Mashup.OleDb.1;Data Source=$Workbook$;Location=Galasaņēmēji;Extended Properties=&quot;&quot;" command="SELECT * FROM [Galasaņēmēji]"/>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<sst xmlns="http://schemas.openxmlformats.org/spreadsheetml/2006/main" count="616" uniqueCount="254">
  <si>
    <t>Visa Latvija</t>
  </si>
  <si>
    <t>Ventspils</t>
  </si>
  <si>
    <t>Kurzeme</t>
  </si>
  <si>
    <t>Siguldas novads</t>
  </si>
  <si>
    <t>Pierīga</t>
  </si>
  <si>
    <t>Liepāja</t>
  </si>
  <si>
    <t>Mārupes novads</t>
  </si>
  <si>
    <t>Olaines novads</t>
  </si>
  <si>
    <t>Saldus novads</t>
  </si>
  <si>
    <t>Jēkabpils novads</t>
  </si>
  <si>
    <t>Zemgale</t>
  </si>
  <si>
    <t>Rīga</t>
  </si>
  <si>
    <t>Dienvidkurzemes novads</t>
  </si>
  <si>
    <t>Preiļu novads</t>
  </si>
  <si>
    <t>Latgale</t>
  </si>
  <si>
    <t>Alūksnes novads</t>
  </si>
  <si>
    <t>Vidzeme</t>
  </si>
  <si>
    <t>Ludzas novads</t>
  </si>
  <si>
    <t>Valmieras novads</t>
  </si>
  <si>
    <t>Augšdaugavas novads</t>
  </si>
  <si>
    <t>Madonas novads</t>
  </si>
  <si>
    <t>Rēzekne</t>
  </si>
  <si>
    <t>Limbažu novads</t>
  </si>
  <si>
    <t>Salaspils novads</t>
  </si>
  <si>
    <t>Jelgava</t>
  </si>
  <si>
    <t>Balvu novads</t>
  </si>
  <si>
    <t>Daugavpils</t>
  </si>
  <si>
    <t>Ķekavas novads</t>
  </si>
  <si>
    <t>Krāslavas novads</t>
  </si>
  <si>
    <t>Talsu novads</t>
  </si>
  <si>
    <t>Cēsu novads</t>
  </si>
  <si>
    <t>Jūrmala</t>
  </si>
  <si>
    <t>Jelgavas novads</t>
  </si>
  <si>
    <t>Aizkraukles novads</t>
  </si>
  <si>
    <t>Ogres novads</t>
  </si>
  <si>
    <t>Ādažu novads</t>
  </si>
  <si>
    <t>Ventspils novads</t>
  </si>
  <si>
    <t>Valkas novads</t>
  </si>
  <si>
    <t>Tukuma novads</t>
  </si>
  <si>
    <t>Bauskas novads</t>
  </si>
  <si>
    <t>Dobeles novads</t>
  </si>
  <si>
    <t>Gulbenes novads</t>
  </si>
  <si>
    <t>Ropažu novads</t>
  </si>
  <si>
    <t>Līvānu novads</t>
  </si>
  <si>
    <t>Saulkrastu novads</t>
  </si>
  <si>
    <t>Kuldīgas novads</t>
  </si>
  <si>
    <t>Smiltenes novads</t>
  </si>
  <si>
    <t>Rēzeknes novads</t>
  </si>
  <si>
    <t>nav</t>
  </si>
  <si>
    <t>Līgums</t>
  </si>
  <si>
    <t>Varakļānu novads</t>
  </si>
  <si>
    <t>B atbalsta summa</t>
  </si>
  <si>
    <t>Rīga un Pierīga</t>
  </si>
  <si>
    <t>Maksājumi</t>
  </si>
  <si>
    <t>Līgumi - maksājumi</t>
  </si>
  <si>
    <t>Apjoms, par kuru līgumi vēl nav noslēgti</t>
  </si>
  <si>
    <t>Noslēgti līgumi</t>
  </si>
  <si>
    <t>Bez reģionu sadalījuma</t>
  </si>
  <si>
    <t>Citi reģioni</t>
  </si>
  <si>
    <t>Vidēji</t>
  </si>
  <si>
    <t>No contracts</t>
  </si>
  <si>
    <t>Contracts</t>
  </si>
  <si>
    <t>Without regions</t>
  </si>
  <si>
    <t xml:space="preserve">Apstiprinātie maksājumi ir Centrālās finanšu un līgumu aģentūras (CFLA) apstiprinātie maksājumi, kurus iesniedz Eiropas Komisijai kā deklarējamos izdevumus (projektiem kurus īsteno slēdzot līgumus ar CFLA). Gadījumos, kad projektus īsteno, kā finanšu instrumentus vai "lietussarga" projektus, tad apstiprinātie maksājumi ir faktiskie atbalsta maksājumi gala labuma guvējiem.  
Projekta reģions un novads identificēts atbilstoši projektā norādītajai "īstenošanas vietai". Ja kādā no projektiem nav noradīta īstenošanas vieta un nav definēts, ka īstenošanas vieta ir "Visa Latvija", tad par īstenošanas vietu tiek izmantota finansējuma saņēmēja juridiskā adrese. Gadījumos, kad projektam ir vairāk par vienu "īstenošanas vietu", tad projekta finansējuma summa sadalās atbilstoši ierakstu skaitam katrā novadā. Finanšu instrumentu un "lietussargu" projektiem finansējums sadalās atbilstoši pēdējā apstiprinātā maksājuma pieprasījumā norādītā faktiski veiktā maksājuma vai atbalsta summai komersantiem konkrētajā novadā, summu, par kuru vēl nav noslēgti līgumi, ieskaita kā investīcijas "Visā Latvijā".
 Latvijas iedzīvotāju skaits reģionos un novados ir Centrālās statistikas pārvaldes dati par iedzīvotāju skaitu uz 2026. gada sākumu. </t>
  </si>
  <si>
    <t>Approved payments are payments approved by the Central Finance and Contracting Agency (CFLA) and submitted to the European Commission as declarable expenditure (for projects implemented by entering into contracts with the CFLA). In cases where projects are implemented as financial instruments or "umbrella" projects, the approved payments are the actual support payments made to final beneficiaries.
The project region and municipality are identified according to the "place of implementation" specified in the project. If the place of implementation is not specified for a project and is not defined as "All of Latvia", the legal address of the beneficiary is used as the place of implementation. In cases where a project has more than one "place of implementation", the project funding is divided according to the number of entries in each municipality. For financial instruments and "umbrella" projects, funding is divided according to the actual payment or support amount indicated in the latest approved payment request for merchants in the respective municipality; amounts for which contracts have not yet been concluded are included as investments in "All of Latvia".
The population of Latvian regions and municipalities is based on Central Statistical Bureau data as of the beginning of 2026.</t>
  </si>
  <si>
    <t>390,9; 9%</t>
  </si>
  <si>
    <t>3 840,2; 91%</t>
  </si>
  <si>
    <t>1 223,5; 32%</t>
  </si>
  <si>
    <t>1 537,5; 40%</t>
  </si>
  <si>
    <t>317,7; 8%</t>
  </si>
  <si>
    <t>292,4; 8%</t>
  </si>
  <si>
    <t>235,5; 6%</t>
  </si>
  <si>
    <t>233,5; 6%</t>
  </si>
  <si>
    <t>2 383,1; 62%</t>
  </si>
  <si>
    <t>Līguma summas, par kurām nav apstiprināti maksājumi kopā 2 941,4</t>
  </si>
  <si>
    <t xml:space="preserve">Līgumos vēl nesamaksāts 2 941,4 </t>
  </si>
  <si>
    <t xml:space="preserve">Apstiprināti maksājumi kopā 898,5 </t>
  </si>
  <si>
    <t>Bez novada* ( 1 263,0)</t>
  </si>
  <si>
    <t>720,8</t>
  </si>
  <si>
    <t>542,1</t>
  </si>
  <si>
    <t>Rīga* ( 1 262,9)</t>
  </si>
  <si>
    <t>1 125,2</t>
  </si>
  <si>
    <t>137,7</t>
  </si>
  <si>
    <t>Liepāja (91,3)</t>
  </si>
  <si>
    <t>78,0</t>
  </si>
  <si>
    <t>13,3</t>
  </si>
  <si>
    <t>Jelgava (82,1)</t>
  </si>
  <si>
    <t>74,4</t>
  </si>
  <si>
    <t>7,7</t>
  </si>
  <si>
    <t>Valmieras nov. (63,3)</t>
  </si>
  <si>
    <t>53,8</t>
  </si>
  <si>
    <t>9,5</t>
  </si>
  <si>
    <t>Mārupes nov. (63,1)</t>
  </si>
  <si>
    <t>50,6</t>
  </si>
  <si>
    <t>12,5</t>
  </si>
  <si>
    <t>Daugavpils (62,8)</t>
  </si>
  <si>
    <t>58,4</t>
  </si>
  <si>
    <t>4,5</t>
  </si>
  <si>
    <t>Cēsu nov. (62,2)</t>
  </si>
  <si>
    <t>50,1</t>
  </si>
  <si>
    <t>12,0</t>
  </si>
  <si>
    <t>Tukuma nov. (60,4)</t>
  </si>
  <si>
    <t>54,2</t>
  </si>
  <si>
    <t>6,2</t>
  </si>
  <si>
    <t>Jūrmala (59,2)</t>
  </si>
  <si>
    <t>5,4</t>
  </si>
  <si>
    <t>Siguldas nov. (52)</t>
  </si>
  <si>
    <t>47,2</t>
  </si>
  <si>
    <t>4,7</t>
  </si>
  <si>
    <t>Jēkabpils nov. (44,1)</t>
  </si>
  <si>
    <t>25,7</t>
  </si>
  <si>
    <t>18,4</t>
  </si>
  <si>
    <t>Aizkraukles nov. (43,1)</t>
  </si>
  <si>
    <t>35,0</t>
  </si>
  <si>
    <t>8,1</t>
  </si>
  <si>
    <t>Ogres nov. (43)</t>
  </si>
  <si>
    <t>32,8</t>
  </si>
  <si>
    <t>10,2</t>
  </si>
  <si>
    <t>Ludzas nov. (38,9)</t>
  </si>
  <si>
    <t>34,1</t>
  </si>
  <si>
    <t>4,8</t>
  </si>
  <si>
    <t>Ventspils (37,9)</t>
  </si>
  <si>
    <t>30,4</t>
  </si>
  <si>
    <t>7,5</t>
  </si>
  <si>
    <t>Rēzekne (30,6)</t>
  </si>
  <si>
    <t>28,4</t>
  </si>
  <si>
    <t>2,3</t>
  </si>
  <si>
    <t>Limbažu nov. (30,5)</t>
  </si>
  <si>
    <t>21,4</t>
  </si>
  <si>
    <t>9,1</t>
  </si>
  <si>
    <t>Talsu nov. (30,4)</t>
  </si>
  <si>
    <t>27,5</t>
  </si>
  <si>
    <t>2,8</t>
  </si>
  <si>
    <t>Ādažu nov. (29,6)</t>
  </si>
  <si>
    <t>26,7</t>
  </si>
  <si>
    <t>Olaines nov. (29,5)</t>
  </si>
  <si>
    <t>24,5</t>
  </si>
  <si>
    <t>5,0</t>
  </si>
  <si>
    <t>Jelgavas nov. (26,3)</t>
  </si>
  <si>
    <t>17,1</t>
  </si>
  <si>
    <t>9,3</t>
  </si>
  <si>
    <t>Ķekavas nov. (25,8)</t>
  </si>
  <si>
    <t>21,5</t>
  </si>
  <si>
    <t>4,3</t>
  </si>
  <si>
    <t>Rēzeknes nov. (25,5)</t>
  </si>
  <si>
    <t>23,0</t>
  </si>
  <si>
    <t>2,5</t>
  </si>
  <si>
    <t>Saldus nov. (24,6)</t>
  </si>
  <si>
    <t>16,3</t>
  </si>
  <si>
    <t>8,2</t>
  </si>
  <si>
    <t>Preiļu nov. (24,1)</t>
  </si>
  <si>
    <t>19,6</t>
  </si>
  <si>
    <t>Ropažu nov. (24,1)</t>
  </si>
  <si>
    <t>23,2</t>
  </si>
  <si>
    <t>0,8</t>
  </si>
  <si>
    <t>Madonas nov. (22,9)</t>
  </si>
  <si>
    <t>19,4</t>
  </si>
  <si>
    <t>3,5</t>
  </si>
  <si>
    <t>Kuldīgas nov. (22,1)</t>
  </si>
  <si>
    <t>15,2</t>
  </si>
  <si>
    <t>6,9</t>
  </si>
  <si>
    <t>Alūksnes nov. (21,8)</t>
  </si>
  <si>
    <t>17,4</t>
  </si>
  <si>
    <t>Bauskas nov. (19,9)</t>
  </si>
  <si>
    <t>Gulbenes nov. (18,9)</t>
  </si>
  <si>
    <t>16,1</t>
  </si>
  <si>
    <t>Dienvidkurzemes nov. (18,7)</t>
  </si>
  <si>
    <t>2,4</t>
  </si>
  <si>
    <t>Dobeles nov. (17)</t>
  </si>
  <si>
    <t>13,5</t>
  </si>
  <si>
    <t>Krāslavas nov. (16,6)</t>
  </si>
  <si>
    <t>15,4</t>
  </si>
  <si>
    <t>1,2</t>
  </si>
  <si>
    <t>Smiltenes nov. (16,2)</t>
  </si>
  <si>
    <t>14,3</t>
  </si>
  <si>
    <t>1,9</t>
  </si>
  <si>
    <t>Valkas nov. (13,5)</t>
  </si>
  <si>
    <t>11,4</t>
  </si>
  <si>
    <t>2,1</t>
  </si>
  <si>
    <t>Salaspils nov. (13,3)</t>
  </si>
  <si>
    <t>10,6</t>
  </si>
  <si>
    <t>2,7</t>
  </si>
  <si>
    <t>Līvānu nov. (11,4)</t>
  </si>
  <si>
    <t>9,8</t>
  </si>
  <si>
    <t>1,6</t>
  </si>
  <si>
    <t>Augšdaugavas nov. (10,8)</t>
  </si>
  <si>
    <t>9,6</t>
  </si>
  <si>
    <t>1,3</t>
  </si>
  <si>
    <t>Balvu nov. (10,6)</t>
  </si>
  <si>
    <t>7,8</t>
  </si>
  <si>
    <t>Saulkrastu nov. (10,2)</t>
  </si>
  <si>
    <t>8,7</t>
  </si>
  <si>
    <t>1,4</t>
  </si>
  <si>
    <t>Ventspils nov. (5,5)</t>
  </si>
  <si>
    <t>4,4</t>
  </si>
  <si>
    <t>1,1</t>
  </si>
  <si>
    <t>Varakļānu nov. (0,1)</t>
  </si>
  <si>
    <t>0,1</t>
  </si>
  <si>
    <t>0,0</t>
  </si>
  <si>
    <t>Līgumu summas, par kurām vēl nav apstiprināti maksājumi</t>
  </si>
  <si>
    <t xml:space="preserve">Apstiprināti maksājumi </t>
  </si>
  <si>
    <t>Rīga; 2 077</t>
  </si>
  <si>
    <t>(Vidēji uz vienu iedzīvotāju 915 eiro)</t>
  </si>
  <si>
    <t>Ludzas nov.; 1 979</t>
  </si>
  <si>
    <t>(Vidēji uz vienu iedzīvotāju 184 eiro)</t>
  </si>
  <si>
    <t>Valkas nov.; 1 804</t>
  </si>
  <si>
    <t>Alūksnes nov.; 1 693</t>
  </si>
  <si>
    <t>Mārupes nov.; 1 655</t>
  </si>
  <si>
    <t>Siguldas nov.; 1 648</t>
  </si>
  <si>
    <t>Preiļu nov.; 1 584</t>
  </si>
  <si>
    <t>Aizkraukles nov.; 1 548</t>
  </si>
  <si>
    <t>Cēsu nov.; 1 518</t>
  </si>
  <si>
    <t>Jelgava; 1 509</t>
  </si>
  <si>
    <t>Tukuma nov.; 1 406</t>
  </si>
  <si>
    <t>Olaines nov.; 1 401</t>
  </si>
  <si>
    <t>Liepāja; 1 368</t>
  </si>
  <si>
    <t>Valmieras nov.; 1 259</t>
  </si>
  <si>
    <t>Ādažu nov.; 1 224</t>
  </si>
  <si>
    <t>Rēzekne; 1 178</t>
  </si>
  <si>
    <t>Ventspils; 1 168</t>
  </si>
  <si>
    <t>Jēkabpils nov.; 1 157</t>
  </si>
  <si>
    <t>Līvānu nov.; 1 157</t>
  </si>
  <si>
    <t>Limbažu nov.; 1 119</t>
  </si>
  <si>
    <t>Jūrmala; 1 118</t>
  </si>
  <si>
    <t>Vidēji; 1 099</t>
  </si>
  <si>
    <t>Gulbenes nov.; 1 038</t>
  </si>
  <si>
    <t>Saulkrastu nov.; 1 006</t>
  </si>
  <si>
    <t>Saldus nov.; 938</t>
  </si>
  <si>
    <t>Smiltenes nov.; 936</t>
  </si>
  <si>
    <t>Rēzeknes nov.; 935</t>
  </si>
  <si>
    <t>Talsu nov.; 886</t>
  </si>
  <si>
    <t>Krāslavas nov.; 871</t>
  </si>
  <si>
    <t>Kuldīgas nov.; 836</t>
  </si>
  <si>
    <t>Jelgavas nov.; 830</t>
  </si>
  <si>
    <t>Ķekavas nov.; 815</t>
  </si>
  <si>
    <t>Daugavpils; 811</t>
  </si>
  <si>
    <t>Madonas nov.; 777</t>
  </si>
  <si>
    <t>Ogres nov.; 752</t>
  </si>
  <si>
    <t>Visa Latvija; 684</t>
  </si>
  <si>
    <t>Ropažu nov.; 678</t>
  </si>
  <si>
    <t>Dobeles nov.; 629</t>
  </si>
  <si>
    <t>Balvu nov.; 619</t>
  </si>
  <si>
    <t>Dienvidkurzemes nov.; 577</t>
  </si>
  <si>
    <t>Salaspils nov.; 557</t>
  </si>
  <si>
    <t>Ventspils nov.; 542</t>
  </si>
  <si>
    <t>Bauskas nov.; 497</t>
  </si>
  <si>
    <t>Augšdaugavas nov.; 461</t>
  </si>
  <si>
    <t>Contract amounts for which payments have not been approved, total 2 941,4</t>
  </si>
  <si>
    <t xml:space="preserve">Total approved payments 898,5 </t>
  </si>
  <si>
    <t>Without regions* ( 1 263,0)</t>
  </si>
  <si>
    <t>54.0</t>
  </si>
  <si>
    <t>Contract amounts for which payments have not yet been approved</t>
  </si>
  <si>
    <t xml:space="preserve">Approved payments </t>
  </si>
  <si>
    <t>Average; 1 099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</si>
</sst>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9" formatCode="0.0"/>
  </numFmts>
  <fonts count="12" x14ac:knownFonts="1">
    <font>
      <sz val="11"/>
      <color theme="1"/>
      <name val="Aptos Narrow"/>
      <family val="2"/>
      <charset val="186"/>
      <scheme val="minor"/>
    </font>
    <font>
      <sz val="10"/>
      <color rgb="FF000000"/>
      <name val="Arial"/>
      <family val="2"/>
      <charset val="186"/>
    </font>
    <font>
      <sz val="11"/>
      <color theme="1"/>
      <name val="Aptos Narrow"/>
      <family val="2"/>
      <charset val="186"/>
      <scheme val="minor"/>
    </font>
    <font>
      <sz val="11"/>
      <color rgb="FF000000"/>
      <name val="Calibri"/>
      <family val="2"/>
    </font>
    <font>
      <sz val="10"/>
      <color rgb="FF000000"/>
      <name val="Arial"/>
      <family val="2"/>
      <charset val="186"/>
    </font>
    <font>
      <sz val="10"/>
      <color rgb="FF000000"/>
      <name val="Arial"/>
      <family val="2"/>
    </font>
    <font>
      <sz val="11"/>
      <color theme="1" tint="0.499984740745262"/>
      <name val="Aptos Narrow"/>
      <family val="2"/>
      <charset val="186"/>
      <scheme val="minor"/>
    </font>
    <font>
      <sz val="11"/>
      <name val="Aptos Narrow"/>
      <family val="2"/>
      <charset val="186"/>
      <scheme val="minor"/>
    </font>
    <font>
      <sz val="14"/>
      <color theme="1"/>
      <name val="Times New Roman"/>
      <family val="1"/>
      <charset val="186"/>
    </font>
    <font>
      <sz val="18"/>
      <color theme="1"/>
      <name val="Times New Roman"/>
      <family val="1"/>
      <charset val="186"/>
    </font>
    <font>
      <sz val="18"/>
      <name val="Times New Roman"/>
      <family val="1"/>
      <charset val="186"/>
    </font>
    <font>
      <sz val="16"/>
      <name val="Times New Roman"/>
      <family val="1"/>
      <charset val="186"/>
    </font>
  </fonts>
  <fills count="4">
    <fill>
      <patternFill patternType="none"/>
    </fill>
    <fill>
      <patternFill patternType="gray125"/>
    </fill>
    <fill>
      <patternFill patternType="solid">
        <fgColor theme="0"/>
        <bgColor indexed="64"/>
      </patternFill>
    </fill>
    <fill>
      <patternFill patternType="solid">
        <fgColor theme="1" tint="0.499984740745262"/>
        <bgColor indexed="64"/>
      </patternFill>
    </fill>
  </fills>
  <borders count="2">
    <border>
      <left/>
      <right/>
      <top/>
      <bottom/>
      <diagonal/>
    </border>
    <border>
      <left/>
      <right/>
      <top/>
      <bottom style="thin">
        <color indexed="64"/>
      </bottom>
      <diagonal/>
    </border>
  </borders>
  <cellStyleXfs count="9">
    <xf numFmtId="0" fontId="0" fillId="0" borderId="0"/>
    <xf numFmtId="0" fontId="1" fillId="0" borderId="0"/>
    <xf numFmtId="43" fontId="2" fillId="0" borderId="0" applyFont="0" applyFill="0" applyBorder="0" applyAlignment="0" applyProtection="0"/>
    <xf numFmtId="0" fontId="3" fillId="0" borderId="0" applyBorder="0"/>
    <xf numFmtId="43" fontId="4" fillId="0" borderId="0" applyFont="0" applyFill="0" applyBorder="0" applyAlignment="0" applyProtection="0"/>
    <xf numFmtId="9" fontId="1" fillId="0" borderId="0" applyFont="0" applyFill="0" applyBorder="0" applyAlignment="0" applyProtection="0"/>
    <xf numFmtId="0" fontId="2" fillId="0" borderId="0"/>
    <xf numFmtId="0" fontId="4" fillId="0" borderId="0"/>
    <xf numFmtId="9" fontId="5" fillId="0" borderId="0" applyFont="0" applyFill="0" applyBorder="0" applyAlignment="0" applyProtection="0"/>
  </cellStyleXfs>
  <cellXfs count="19">
    <xf numFmtId="0" fontId="0" fillId="0" borderId="0" xfId="0"/>
    <xf numFmtId="0" fontId="0" fillId="2" borderId="0" xfId="0" applyFill="1"/>
    <xf numFmtId="0" fontId="0" fillId="3" borderId="0" xfId="0" applyFill="1"/>
    <xf numFmtId="0" fontId="6" fillId="3" borderId="0" xfId="0" applyFont="1" applyFill="1"/>
    <xf numFmtId="0" fontId="7" fillId="2" borderId="0" xfId="0" applyFont="1" applyFill="1"/>
    <xf numFmtId="0" fontId="6" fillId="2" borderId="0" xfId="0" applyFont="1" applyFill="1"/>
    <xf numFmtId="0" fontId="0" fillId="2" borderId="1" xfId="0" applyFill="1" applyBorder="1"/>
    <xf numFmtId="0" fontId="7" fillId="2" borderId="1" xfId="0" applyFont="1" applyFill="1" applyBorder="1"/>
    <xf numFmtId="169" fontId="6" fillId="3" borderId="0" xfId="0" applyNumberFormat="1" applyFont="1" applyFill="1"/>
    <xf numFmtId="0" fontId="9" fillId="2" borderId="0" xfId="0" applyFont="1" applyFill="1" applyAlignment="1">
      <alignment horizontal="center" wrapText="1"/>
    </xf>
    <xf numFmtId="0" fontId="11" fillId="2" borderId="0" xfId="0" applyFont="1" applyFill="1" applyAlignment="1">
      <alignment horizontal="left" vertical="top" wrapText="1"/>
    </xf>
    <xf numFmtId="0" fontId="11" fillId="2" borderId="1" xfId="0" applyFont="1" applyFill="1" applyBorder="1" applyAlignment="1">
      <alignment horizontal="left" vertical="top" wrapText="1"/>
    </xf>
    <xf numFmtId="0" fontId="10" fillId="2" borderId="0" xfId="0" applyFont="1" applyFill="1" applyAlignment="1">
      <alignment horizontal="center" wrapText="1"/>
    </xf>
    <xf numFmtId="0" fontId="8" fillId="2" borderId="0" xfId="0" applyFont="1" applyFill="1" applyAlignment="1">
      <alignment horizontal="center"/>
    </xf>
    <xf numFmtId="0" fontId="11" fillId="2" borderId="0" xfId="0" applyFont="1" applyFill="1" applyAlignment="1">
      <alignment horizontal="left" vertical="top"/>
    </xf>
    <xf numFmtId="0" fontId="6" fillId="3" borderId="0" xfId="0" applyFont="1" applyFill="1" applyAlignment="1">
      <alignment wrapText="1"/>
    </xf>
    <xf numFmtId="43" fontId="6" fillId="3" borderId="0" xfId="2" applyFont="1" applyFill="1" applyAlignment="1">
      <alignment horizontal="center" vertical="center"/>
    </xf>
    <xf numFmtId="0" fontId="6" fillId="3" borderId="0" xfId="0" applyFont="1" applyFill="1" applyAlignment="1">
      <alignment horizontal="center"/>
    </xf>
    <xf numFmtId="43" fontId="6" fillId="3" borderId="0" xfId="2" applyFont="1" applyFill="1"/>
  </cellXfs>
  <cellStyles count="9">
    <cellStyle name="Comma" xfId="2" builtinId="3"/>
    <cellStyle name="Comma 2" xfId="4" xr:uid="{87468248-DEF4-444C-B5D3-1BC40F569624}"/>
    <cellStyle name="Normal" xfId="0" builtinId="0"/>
    <cellStyle name="Normal 2" xfId="1" xr:uid="{DC6F2584-8A6E-47FA-96CD-DBF0E7026D7E}"/>
    <cellStyle name="Normal 3" xfId="7" xr:uid="{CF523CAF-EE0C-444A-BDD6-820E12B275B8}"/>
    <cellStyle name="Normal 4" xfId="6" xr:uid="{57AECB6E-F61F-4D90-9333-6CFE67F2EA2F}"/>
    <cellStyle name="Normal 5" xfId="3" xr:uid="{2B764B86-CCFF-4F28-90D1-1D0AE393646A}"/>
    <cellStyle name="Percent 2" xfId="5" xr:uid="{FF9962A8-AE1C-4189-9B03-DBE9448FF13E}"/>
    <cellStyle name="Percent 2 2" xfId="8" xr:uid="{97A0B823-DC92-4CD4-92F5-E7DDFB9B61A9}"/>
  </cellStyles>
  <dxfs count="0"/>
  <tableStyles count="0" defaultTableStyle="TableStyleMedium2" defaultPivotStyle="PivotStyleLight16"/>
  <colors>
    <mruColors>
      <color rgb="FF6277BF"/>
      <color rgb="FFCAD3ED"/>
      <color rgb="FFDAD7C4"/>
      <color rgb="FF808080"/>
      <color rgb="FF4B9AB4"/>
      <color rgb="FFA9EDFD"/>
      <color rgb="FF4BA2F2"/>
      <color rgb="FF2739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connections" Target="connections.xml"/><Relationship Id="rId10" Type="http://schemas.openxmlformats.org/officeDocument/2006/relationships/customXml" Target="../customXml/item1.xml"/><Relationship Id="rId4" Type="http://schemas.openxmlformats.org/officeDocument/2006/relationships/theme" Target="theme/theme1.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532612222255664E-3"/>
          <c:y val="9.4395329227404297E-3"/>
          <c:w val="0.9753412627769843"/>
          <c:h val="0.92626966761898122"/>
        </c:manualLayout>
      </c:layout>
      <c:barChart>
        <c:barDir val="col"/>
        <c:grouping val="clustered"/>
        <c:varyColors val="0"/>
        <c:ser>
          <c:idx val="0"/>
          <c:order val="0"/>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lv-LV"/>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Grafiski!$AJ$7:$AJ$12</c:f>
              <c:strCache>
                <c:ptCount val="6"/>
                <c:pt idx="0">
                  <c:v>Rīga un Pierīga</c:v>
                </c:pt>
                <c:pt idx="1">
                  <c:v>Vidzeme</c:v>
                </c:pt>
                <c:pt idx="2">
                  <c:v>Kurzeme</c:v>
                </c:pt>
                <c:pt idx="3">
                  <c:v>Zemgale</c:v>
                </c:pt>
                <c:pt idx="4">
                  <c:v>Latgale</c:v>
                </c:pt>
                <c:pt idx="5">
                  <c:v>Visa Latvija</c:v>
                </c:pt>
              </c:strCache>
            </c:strRef>
          </c:cat>
          <c:val>
            <c:numRef>
              <c:f>Grafiski!$AK$7:$AK$12</c:f>
              <c:numCache>
                <c:formatCode>0.0</c:formatCode>
                <c:ptCount val="6"/>
                <c:pt idx="0">
                  <c:v>1305.3605315189945</c:v>
                </c:pt>
                <c:pt idx="1">
                  <c:v>1171.467720347923</c:v>
                </c:pt>
                <c:pt idx="2">
                  <c:v>1076.2492011480422</c:v>
                </c:pt>
                <c:pt idx="3">
                  <c:v>1074.5213039794239</c:v>
                </c:pt>
                <c:pt idx="4">
                  <c:v>993.04457610534189</c:v>
                </c:pt>
                <c:pt idx="5">
                  <c:v>662.96497295003667</c:v>
                </c:pt>
              </c:numCache>
            </c:numRef>
          </c:val>
          <c:extLst>
            <c:ext xmlns:c16="http://schemas.microsoft.com/office/drawing/2014/chart" uri="{C3380CC4-5D6E-409C-BE32-E72D297353CC}">
              <c16:uniqueId val="{00000000-718B-44C6-9C83-16F4679BFBD8}"/>
            </c:ext>
          </c:extLst>
        </c:ser>
        <c:dLbls>
          <c:showLegendKey val="0"/>
          <c:showVal val="0"/>
          <c:showCatName val="0"/>
          <c:showSerName val="0"/>
          <c:showPercent val="0"/>
          <c:showBubbleSize val="0"/>
        </c:dLbls>
        <c:gapWidth val="219"/>
        <c:overlap val="-27"/>
        <c:axId val="1009398384"/>
        <c:axId val="1009407984"/>
      </c:barChart>
      <c:catAx>
        <c:axId val="10093983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lv-LV"/>
          </a:p>
        </c:txPr>
        <c:crossAx val="1009407984"/>
        <c:crosses val="autoZero"/>
        <c:auto val="1"/>
        <c:lblAlgn val="ctr"/>
        <c:lblOffset val="100"/>
        <c:noMultiLvlLbl val="0"/>
      </c:catAx>
      <c:valAx>
        <c:axId val="1009407984"/>
        <c:scaling>
          <c:orientation val="minMax"/>
        </c:scaling>
        <c:delete val="1"/>
        <c:axPos val="l"/>
        <c:numFmt formatCode="0.0" sourceLinked="1"/>
        <c:majorTickMark val="none"/>
        <c:minorTickMark val="none"/>
        <c:tickLblPos val="nextTo"/>
        <c:crossAx val="100939838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00">
          <a:solidFill>
            <a:sysClr val="windowText" lastClr="000000"/>
          </a:solidFill>
          <a:latin typeface="Verdana" panose="020B0604030504040204" pitchFamily="34" charset="0"/>
          <a:ea typeface="Verdana" panose="020B0604030504040204" pitchFamily="34" charset="0"/>
        </a:defRPr>
      </a:pPr>
      <a:endParaRPr lang="lv-LV"/>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2516457487197323E-2"/>
          <c:y val="2.0862968231389285E-2"/>
          <c:w val="0.96174361475492021"/>
          <c:h val="0.68754491054471845"/>
        </c:manualLayout>
      </c:layout>
      <c:barChart>
        <c:barDir val="col"/>
        <c:grouping val="stacked"/>
        <c:varyColors val="0"/>
        <c:ser>
          <c:idx val="1"/>
          <c:order val="1"/>
          <c:tx>
            <c:strRef>
              <c:f>Grafiski!$AC$34</c:f>
              <c:strCache>
                <c:ptCount val="1"/>
                <c:pt idx="0">
                  <c:v>Līgumi - maksājumi</c:v>
                </c:pt>
              </c:strCache>
            </c:strRef>
          </c:tx>
          <c:spPr>
            <a:solidFill>
              <a:srgbClr val="6277BF"/>
            </a:solidFill>
            <a:ln>
              <a:noFill/>
            </a:ln>
            <a:effectLst/>
          </c:spPr>
          <c:invertIfNegative val="0"/>
          <c:dPt>
            <c:idx val="17"/>
            <c:invertIfNegative val="0"/>
            <c:bubble3D val="0"/>
            <c:spPr>
              <a:solidFill>
                <a:srgbClr val="6277BF"/>
              </a:solidFill>
              <a:ln>
                <a:noFill/>
              </a:ln>
              <a:effectLst/>
            </c:spPr>
            <c:extLst>
              <c:ext xmlns:c16="http://schemas.microsoft.com/office/drawing/2014/chart" uri="{C3380CC4-5D6E-409C-BE32-E72D297353CC}">
                <c16:uniqueId val="{00000000-2F07-4B36-A114-5B27A1346D14}"/>
              </c:ext>
            </c:extLst>
          </c:dPt>
          <c:dPt>
            <c:idx val="18"/>
            <c:invertIfNegative val="0"/>
            <c:bubble3D val="0"/>
            <c:spPr>
              <a:solidFill>
                <a:srgbClr val="6277BF"/>
              </a:solidFill>
              <a:ln>
                <a:noFill/>
              </a:ln>
              <a:effectLst/>
            </c:spPr>
            <c:extLst>
              <c:ext xmlns:c16="http://schemas.microsoft.com/office/drawing/2014/chart" uri="{C3380CC4-5D6E-409C-BE32-E72D297353CC}">
                <c16:uniqueId val="{00000004-B4B1-4005-BB1A-4F5BBB792D35}"/>
              </c:ext>
            </c:extLst>
          </c:dPt>
          <c:dPt>
            <c:idx val="19"/>
            <c:invertIfNegative val="0"/>
            <c:bubble3D val="0"/>
            <c:spPr>
              <a:solidFill>
                <a:srgbClr val="6277BF"/>
              </a:solidFill>
              <a:ln>
                <a:noFill/>
              </a:ln>
              <a:effectLst/>
            </c:spPr>
            <c:extLst>
              <c:ext xmlns:c16="http://schemas.microsoft.com/office/drawing/2014/chart" uri="{C3380CC4-5D6E-409C-BE32-E72D297353CC}">
                <c16:uniqueId val="{00000008-DD4C-4968-8898-2BE31CEE4B4D}"/>
              </c:ext>
            </c:extLst>
          </c:dPt>
          <c:dPt>
            <c:idx val="21"/>
            <c:invertIfNegative val="0"/>
            <c:bubble3D val="0"/>
            <c:spPr>
              <a:solidFill>
                <a:srgbClr val="808080"/>
              </a:solidFill>
              <a:ln>
                <a:noFill/>
              </a:ln>
              <a:effectLst/>
            </c:spPr>
            <c:extLst>
              <c:ext xmlns:c16="http://schemas.microsoft.com/office/drawing/2014/chart" uri="{C3380CC4-5D6E-409C-BE32-E72D297353CC}">
                <c16:uniqueId val="{0000000C-2D8A-4C00-96C9-C4500230D96A}"/>
              </c:ext>
            </c:extLst>
          </c:dPt>
          <c:dLbls>
            <c:numFmt formatCode="#,##0.0" sourceLinked="0"/>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lv-LV"/>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Grafiski!$AA$86:$AA$129</c15:sqref>
                  </c15:fullRef>
                </c:ext>
              </c:extLst>
              <c:f>Grafiski!$AA$86:$AA$128</c:f>
              <c:strCache>
                <c:ptCount val="43"/>
                <c:pt idx="0">
                  <c:v>Rīga; 2 077</c:v>
                </c:pt>
                <c:pt idx="1">
                  <c:v>Ludzas nov.; 1 979</c:v>
                </c:pt>
                <c:pt idx="2">
                  <c:v>Valkas nov.; 1 804</c:v>
                </c:pt>
                <c:pt idx="3">
                  <c:v>Alūksnes nov.; 1 693</c:v>
                </c:pt>
                <c:pt idx="4">
                  <c:v>Mārupes nov.; 1 655</c:v>
                </c:pt>
                <c:pt idx="5">
                  <c:v>Siguldas nov.; 1 648</c:v>
                </c:pt>
                <c:pt idx="6">
                  <c:v>Preiļu nov.; 1 584</c:v>
                </c:pt>
                <c:pt idx="7">
                  <c:v>Aizkraukles nov.; 1 548</c:v>
                </c:pt>
                <c:pt idx="8">
                  <c:v>Cēsu nov.; 1 518</c:v>
                </c:pt>
                <c:pt idx="9">
                  <c:v>Jelgava; 1 509</c:v>
                </c:pt>
                <c:pt idx="10">
                  <c:v>Tukuma nov.; 1 406</c:v>
                </c:pt>
                <c:pt idx="11">
                  <c:v>Olaines nov.; 1 401</c:v>
                </c:pt>
                <c:pt idx="12">
                  <c:v>Liepāja; 1 368</c:v>
                </c:pt>
                <c:pt idx="13">
                  <c:v>Valmieras nov.; 1 259</c:v>
                </c:pt>
                <c:pt idx="14">
                  <c:v>Ādažu nov.; 1 224</c:v>
                </c:pt>
                <c:pt idx="15">
                  <c:v>Rēzekne; 1 178</c:v>
                </c:pt>
                <c:pt idx="16">
                  <c:v>Ventspils; 1 168</c:v>
                </c:pt>
                <c:pt idx="17">
                  <c:v>Jēkabpils nov.; 1 157</c:v>
                </c:pt>
                <c:pt idx="18">
                  <c:v>Līvānu nov.; 1 157</c:v>
                </c:pt>
                <c:pt idx="19">
                  <c:v>Limbažu nov.; 1 119</c:v>
                </c:pt>
                <c:pt idx="20">
                  <c:v>Jūrmala; 1 118</c:v>
                </c:pt>
                <c:pt idx="21">
                  <c:v>Vidēji; 1 099</c:v>
                </c:pt>
                <c:pt idx="22">
                  <c:v>Gulbenes nov.; 1 038</c:v>
                </c:pt>
                <c:pt idx="23">
                  <c:v>Saulkrastu nov.; 1 006</c:v>
                </c:pt>
                <c:pt idx="24">
                  <c:v>Saldus nov.; 938</c:v>
                </c:pt>
                <c:pt idx="25">
                  <c:v>Smiltenes nov.; 936</c:v>
                </c:pt>
                <c:pt idx="26">
                  <c:v>Rēzeknes nov.; 935</c:v>
                </c:pt>
                <c:pt idx="27">
                  <c:v>Talsu nov.; 886</c:v>
                </c:pt>
                <c:pt idx="28">
                  <c:v>Krāslavas nov.; 871</c:v>
                </c:pt>
                <c:pt idx="29">
                  <c:v>Kuldīgas nov.; 836</c:v>
                </c:pt>
                <c:pt idx="30">
                  <c:v>Jelgavas nov.; 830</c:v>
                </c:pt>
                <c:pt idx="31">
                  <c:v>Ķekavas nov.; 815</c:v>
                </c:pt>
                <c:pt idx="32">
                  <c:v>Daugavpils; 811</c:v>
                </c:pt>
                <c:pt idx="33">
                  <c:v>Madonas nov.; 777</c:v>
                </c:pt>
                <c:pt idx="34">
                  <c:v>Ogres nov.; 752</c:v>
                </c:pt>
                <c:pt idx="35">
                  <c:v>Visa Latvija; 684</c:v>
                </c:pt>
                <c:pt idx="36">
                  <c:v>Ropažu nov.; 678</c:v>
                </c:pt>
                <c:pt idx="37">
                  <c:v>Dobeles nov.; 629</c:v>
                </c:pt>
                <c:pt idx="38">
                  <c:v>Balvu nov.; 619</c:v>
                </c:pt>
                <c:pt idx="39">
                  <c:v>Dienvidkurzemes nov.; 577</c:v>
                </c:pt>
                <c:pt idx="40">
                  <c:v>Salaspils nov.; 557</c:v>
                </c:pt>
                <c:pt idx="41">
                  <c:v>Ventspils nov.; 542</c:v>
                </c:pt>
                <c:pt idx="42">
                  <c:v>Bauskas nov.; 497</c:v>
                </c:pt>
              </c:strCache>
            </c:strRef>
          </c:cat>
          <c:val>
            <c:numRef>
              <c:extLst>
                <c:ext xmlns:c15="http://schemas.microsoft.com/office/drawing/2012/chart" uri="{02D57815-91ED-43cb-92C2-25804820EDAC}">
                  <c15:fullRef>
                    <c15:sqref>Grafiski!$AC$86:$AC$129</c15:sqref>
                  </c15:fullRef>
                </c:ext>
              </c:extLst>
              <c:f>Grafiski!$AC$86:$AC$128</c:f>
              <c:numCache>
                <c:formatCode>0.0</c:formatCode>
                <c:ptCount val="43"/>
                <c:pt idx="0">
                  <c:v>1842.6859745723086</c:v>
                </c:pt>
                <c:pt idx="1">
                  <c:v>1735.7803259481782</c:v>
                </c:pt>
                <c:pt idx="2">
                  <c:v>1519.1012961315855</c:v>
                </c:pt>
                <c:pt idx="3">
                  <c:v>1345.8296256597437</c:v>
                </c:pt>
                <c:pt idx="4">
                  <c:v>1326.6088342064481</c:v>
                </c:pt>
                <c:pt idx="5">
                  <c:v>1497.4505634229176</c:v>
                </c:pt>
                <c:pt idx="6">
                  <c:v>1286.5154139408855</c:v>
                </c:pt>
                <c:pt idx="7">
                  <c:v>1257.2756647759279</c:v>
                </c:pt>
                <c:pt idx="8">
                  <c:v>1224.2405537955656</c:v>
                </c:pt>
                <c:pt idx="9">
                  <c:v>1367.7152796672472</c:v>
                </c:pt>
                <c:pt idx="10">
                  <c:v>1260.8408876207582</c:v>
                </c:pt>
                <c:pt idx="11">
                  <c:v>1164.8995560791511</c:v>
                </c:pt>
                <c:pt idx="12">
                  <c:v>1168.9166065311265</c:v>
                </c:pt>
                <c:pt idx="13">
                  <c:v>1069.2742404801802</c:v>
                </c:pt>
                <c:pt idx="14">
                  <c:v>1107.5395066249721</c:v>
                </c:pt>
                <c:pt idx="15">
                  <c:v>1091.3183998647196</c:v>
                </c:pt>
                <c:pt idx="16">
                  <c:v>935.68684466362504</c:v>
                </c:pt>
                <c:pt idx="17">
                  <c:v>675.10700936169735</c:v>
                </c:pt>
                <c:pt idx="18">
                  <c:v>993.67706298472149</c:v>
                </c:pt>
                <c:pt idx="19">
                  <c:v>785.7797777821213</c:v>
                </c:pt>
                <c:pt idx="20">
                  <c:v>1015.7994430275867</c:v>
                </c:pt>
                <c:pt idx="21">
                  <c:v>914.5684344257279</c:v>
                </c:pt>
                <c:pt idx="22">
                  <c:v>883.50834723174091</c:v>
                </c:pt>
                <c:pt idx="23">
                  <c:v>862.97502795731771</c:v>
                </c:pt>
                <c:pt idx="24">
                  <c:v>623.84937622021312</c:v>
                </c:pt>
                <c:pt idx="25">
                  <c:v>824.41984092042435</c:v>
                </c:pt>
                <c:pt idx="26">
                  <c:v>844.57229212923608</c:v>
                </c:pt>
                <c:pt idx="27">
                  <c:v>803.53245653605143</c:v>
                </c:pt>
                <c:pt idx="28">
                  <c:v>809.03859507957065</c:v>
                </c:pt>
                <c:pt idx="29">
                  <c:v>574.49349014073482</c:v>
                </c:pt>
                <c:pt idx="30">
                  <c:v>538.01118732381701</c:v>
                </c:pt>
                <c:pt idx="31">
                  <c:v>679.32500907967835</c:v>
                </c:pt>
                <c:pt idx="32">
                  <c:v>753.38850785553677</c:v>
                </c:pt>
                <c:pt idx="33">
                  <c:v>658.09913866632701</c:v>
                </c:pt>
                <c:pt idx="34">
                  <c:v>574.30993707827361</c:v>
                </c:pt>
                <c:pt idx="35">
                  <c:v>390.81187554353744</c:v>
                </c:pt>
                <c:pt idx="36">
                  <c:v>654.12924474794625</c:v>
                </c:pt>
                <c:pt idx="37">
                  <c:v>498.84385920223707</c:v>
                </c:pt>
                <c:pt idx="38">
                  <c:v>455.75421500409277</c:v>
                </c:pt>
                <c:pt idx="39">
                  <c:v>503.37555053771609</c:v>
                </c:pt>
                <c:pt idx="40">
                  <c:v>444.32451692158389</c:v>
                </c:pt>
                <c:pt idx="41">
                  <c:v>434.90990282136033</c:v>
                </c:pt>
                <c:pt idx="42">
                  <c:v>434.97278368111733</c:v>
                </c:pt>
              </c:numCache>
            </c:numRef>
          </c:val>
          <c:extLst>
            <c:ext xmlns:c16="http://schemas.microsoft.com/office/drawing/2014/chart" uri="{C3380CC4-5D6E-409C-BE32-E72D297353CC}">
              <c16:uniqueId val="{0000002B-4203-4756-A304-50C43333FC00}"/>
            </c:ext>
          </c:extLst>
        </c:ser>
        <c:ser>
          <c:idx val="2"/>
          <c:order val="2"/>
          <c:tx>
            <c:strRef>
              <c:f>Grafiski!$AD$34</c:f>
              <c:strCache>
                <c:ptCount val="1"/>
                <c:pt idx="0">
                  <c:v>Maksājumi</c:v>
                </c:pt>
              </c:strCache>
            </c:strRef>
          </c:tx>
          <c:spPr>
            <a:solidFill>
              <a:srgbClr val="CAD3ED"/>
            </a:solidFill>
            <a:ln>
              <a:noFill/>
            </a:ln>
            <a:effectLst/>
          </c:spPr>
          <c:invertIfNegative val="0"/>
          <c:dPt>
            <c:idx val="17"/>
            <c:invertIfNegative val="0"/>
            <c:bubble3D val="0"/>
            <c:spPr>
              <a:solidFill>
                <a:srgbClr val="CAD3ED"/>
              </a:solidFill>
              <a:ln>
                <a:noFill/>
              </a:ln>
              <a:effectLst/>
            </c:spPr>
            <c:extLst>
              <c:ext xmlns:c16="http://schemas.microsoft.com/office/drawing/2014/chart" uri="{C3380CC4-5D6E-409C-BE32-E72D297353CC}">
                <c16:uniqueId val="{00000001-2F07-4B36-A114-5B27A1346D14}"/>
              </c:ext>
            </c:extLst>
          </c:dPt>
          <c:dPt>
            <c:idx val="18"/>
            <c:invertIfNegative val="0"/>
            <c:bubble3D val="0"/>
            <c:spPr>
              <a:solidFill>
                <a:srgbClr val="CAD3ED"/>
              </a:solidFill>
              <a:ln>
                <a:noFill/>
              </a:ln>
              <a:effectLst/>
            </c:spPr>
            <c:extLst>
              <c:ext xmlns:c16="http://schemas.microsoft.com/office/drawing/2014/chart" uri="{C3380CC4-5D6E-409C-BE32-E72D297353CC}">
                <c16:uniqueId val="{00000005-B4B1-4005-BB1A-4F5BBB792D35}"/>
              </c:ext>
            </c:extLst>
          </c:dPt>
          <c:dPt>
            <c:idx val="19"/>
            <c:invertIfNegative val="0"/>
            <c:bubble3D val="0"/>
            <c:spPr>
              <a:solidFill>
                <a:srgbClr val="CAD3ED"/>
              </a:solidFill>
              <a:ln>
                <a:noFill/>
              </a:ln>
              <a:effectLst/>
            </c:spPr>
            <c:extLst>
              <c:ext xmlns:c16="http://schemas.microsoft.com/office/drawing/2014/chart" uri="{C3380CC4-5D6E-409C-BE32-E72D297353CC}">
                <c16:uniqueId val="{00000009-DD4C-4968-8898-2BE31CEE4B4D}"/>
              </c:ext>
            </c:extLst>
          </c:dPt>
          <c:dPt>
            <c:idx val="21"/>
            <c:invertIfNegative val="0"/>
            <c:bubble3D val="0"/>
            <c:spPr>
              <a:solidFill>
                <a:srgbClr val="DAD7C4"/>
              </a:solidFill>
              <a:ln>
                <a:noFill/>
              </a:ln>
              <a:effectLst/>
            </c:spPr>
            <c:extLst>
              <c:ext xmlns:c16="http://schemas.microsoft.com/office/drawing/2014/chart" uri="{C3380CC4-5D6E-409C-BE32-E72D297353CC}">
                <c16:uniqueId val="{0000000D-2D8A-4C00-96C9-C4500230D96A}"/>
              </c:ext>
            </c:extLst>
          </c:dPt>
          <c:dLbls>
            <c:dLbl>
              <c:idx val="19"/>
              <c:layout>
                <c:manualLayout>
                  <c:x val="-7.0975918318007096E-4"/>
                  <c:y val="-5.0864101551129359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DD4C-4968-8898-2BE31CEE4B4D}"/>
                </c:ext>
              </c:extLst>
            </c:dLbl>
            <c:numFmt formatCode="#,##0.0" sourceLinked="0"/>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lv-LV"/>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Grafiski!$AA$86:$AA$129</c15:sqref>
                  </c15:fullRef>
                </c:ext>
              </c:extLst>
              <c:f>Grafiski!$AA$86:$AA$128</c:f>
              <c:strCache>
                <c:ptCount val="43"/>
                <c:pt idx="0">
                  <c:v>Rīga; 2 077</c:v>
                </c:pt>
                <c:pt idx="1">
                  <c:v>Ludzas nov.; 1 979</c:v>
                </c:pt>
                <c:pt idx="2">
                  <c:v>Valkas nov.; 1 804</c:v>
                </c:pt>
                <c:pt idx="3">
                  <c:v>Alūksnes nov.; 1 693</c:v>
                </c:pt>
                <c:pt idx="4">
                  <c:v>Mārupes nov.; 1 655</c:v>
                </c:pt>
                <c:pt idx="5">
                  <c:v>Siguldas nov.; 1 648</c:v>
                </c:pt>
                <c:pt idx="6">
                  <c:v>Preiļu nov.; 1 584</c:v>
                </c:pt>
                <c:pt idx="7">
                  <c:v>Aizkraukles nov.; 1 548</c:v>
                </c:pt>
                <c:pt idx="8">
                  <c:v>Cēsu nov.; 1 518</c:v>
                </c:pt>
                <c:pt idx="9">
                  <c:v>Jelgava; 1 509</c:v>
                </c:pt>
                <c:pt idx="10">
                  <c:v>Tukuma nov.; 1 406</c:v>
                </c:pt>
                <c:pt idx="11">
                  <c:v>Olaines nov.; 1 401</c:v>
                </c:pt>
                <c:pt idx="12">
                  <c:v>Liepāja; 1 368</c:v>
                </c:pt>
                <c:pt idx="13">
                  <c:v>Valmieras nov.; 1 259</c:v>
                </c:pt>
                <c:pt idx="14">
                  <c:v>Ādažu nov.; 1 224</c:v>
                </c:pt>
                <c:pt idx="15">
                  <c:v>Rēzekne; 1 178</c:v>
                </c:pt>
                <c:pt idx="16">
                  <c:v>Ventspils; 1 168</c:v>
                </c:pt>
                <c:pt idx="17">
                  <c:v>Jēkabpils nov.; 1 157</c:v>
                </c:pt>
                <c:pt idx="18">
                  <c:v>Līvānu nov.; 1 157</c:v>
                </c:pt>
                <c:pt idx="19">
                  <c:v>Limbažu nov.; 1 119</c:v>
                </c:pt>
                <c:pt idx="20">
                  <c:v>Jūrmala; 1 118</c:v>
                </c:pt>
                <c:pt idx="21">
                  <c:v>Vidēji; 1 099</c:v>
                </c:pt>
                <c:pt idx="22">
                  <c:v>Gulbenes nov.; 1 038</c:v>
                </c:pt>
                <c:pt idx="23">
                  <c:v>Saulkrastu nov.; 1 006</c:v>
                </c:pt>
                <c:pt idx="24">
                  <c:v>Saldus nov.; 938</c:v>
                </c:pt>
                <c:pt idx="25">
                  <c:v>Smiltenes nov.; 936</c:v>
                </c:pt>
                <c:pt idx="26">
                  <c:v>Rēzeknes nov.; 935</c:v>
                </c:pt>
                <c:pt idx="27">
                  <c:v>Talsu nov.; 886</c:v>
                </c:pt>
                <c:pt idx="28">
                  <c:v>Krāslavas nov.; 871</c:v>
                </c:pt>
                <c:pt idx="29">
                  <c:v>Kuldīgas nov.; 836</c:v>
                </c:pt>
                <c:pt idx="30">
                  <c:v>Jelgavas nov.; 830</c:v>
                </c:pt>
                <c:pt idx="31">
                  <c:v>Ķekavas nov.; 815</c:v>
                </c:pt>
                <c:pt idx="32">
                  <c:v>Daugavpils; 811</c:v>
                </c:pt>
                <c:pt idx="33">
                  <c:v>Madonas nov.; 777</c:v>
                </c:pt>
                <c:pt idx="34">
                  <c:v>Ogres nov.; 752</c:v>
                </c:pt>
                <c:pt idx="35">
                  <c:v>Visa Latvija; 684</c:v>
                </c:pt>
                <c:pt idx="36">
                  <c:v>Ropažu nov.; 678</c:v>
                </c:pt>
                <c:pt idx="37">
                  <c:v>Dobeles nov.; 629</c:v>
                </c:pt>
                <c:pt idx="38">
                  <c:v>Balvu nov.; 619</c:v>
                </c:pt>
                <c:pt idx="39">
                  <c:v>Dienvidkurzemes nov.; 577</c:v>
                </c:pt>
                <c:pt idx="40">
                  <c:v>Salaspils nov.; 557</c:v>
                </c:pt>
                <c:pt idx="41">
                  <c:v>Ventspils nov.; 542</c:v>
                </c:pt>
                <c:pt idx="42">
                  <c:v>Bauskas nov.; 497</c:v>
                </c:pt>
              </c:strCache>
            </c:strRef>
          </c:cat>
          <c:val>
            <c:numRef>
              <c:extLst>
                <c:ext xmlns:c15="http://schemas.microsoft.com/office/drawing/2012/chart" uri="{02D57815-91ED-43cb-92C2-25804820EDAC}">
                  <c15:fullRef>
                    <c15:sqref>Grafiski!$AD$86:$AD$129</c15:sqref>
                  </c15:fullRef>
                </c:ext>
              </c:extLst>
              <c:f>Grafiski!$AD$86:$AD$128</c:f>
              <c:numCache>
                <c:formatCode>0.0</c:formatCode>
                <c:ptCount val="43"/>
                <c:pt idx="0">
                  <c:v>233.86287641056779</c:v>
                </c:pt>
                <c:pt idx="1">
                  <c:v>243.08629428012668</c:v>
                </c:pt>
                <c:pt idx="2">
                  <c:v>285.27348499288411</c:v>
                </c:pt>
                <c:pt idx="3">
                  <c:v>347.34078556879911</c:v>
                </c:pt>
                <c:pt idx="4">
                  <c:v>327.93723152316181</c:v>
                </c:pt>
                <c:pt idx="5">
                  <c:v>150.24367294719912</c:v>
                </c:pt>
                <c:pt idx="6">
                  <c:v>297.44581316439678</c:v>
                </c:pt>
                <c:pt idx="7">
                  <c:v>290.31171415442424</c:v>
                </c:pt>
                <c:pt idx="8">
                  <c:v>293.58446493691355</c:v>
                </c:pt>
                <c:pt idx="9">
                  <c:v>141.58101206711592</c:v>
                </c:pt>
                <c:pt idx="10">
                  <c:v>144.8307026833204</c:v>
                </c:pt>
                <c:pt idx="11">
                  <c:v>235.86009161395052</c:v>
                </c:pt>
                <c:pt idx="12">
                  <c:v>199.38256365401281</c:v>
                </c:pt>
                <c:pt idx="13">
                  <c:v>189.44244727587807</c:v>
                </c:pt>
                <c:pt idx="14">
                  <c:v>116.76592525702651</c:v>
                </c:pt>
                <c:pt idx="15">
                  <c:v>86.63503516003891</c:v>
                </c:pt>
                <c:pt idx="16">
                  <c:v>232.39395014293413</c:v>
                </c:pt>
                <c:pt idx="17">
                  <c:v>481.81808522809877</c:v>
                </c:pt>
                <c:pt idx="18">
                  <c:v>163.15997764180787</c:v>
                </c:pt>
                <c:pt idx="19">
                  <c:v>332.75820714140553</c:v>
                </c:pt>
                <c:pt idx="20">
                  <c:v>102.42049782541604</c:v>
                </c:pt>
                <c:pt idx="21">
                  <c:v>184.09047188414235</c:v>
                </c:pt>
                <c:pt idx="22">
                  <c:v>154.67211399411929</c:v>
                </c:pt>
                <c:pt idx="23">
                  <c:v>143.29563712213422</c:v>
                </c:pt>
                <c:pt idx="24">
                  <c:v>314.01344110406171</c:v>
                </c:pt>
                <c:pt idx="25">
                  <c:v>112.07586659707653</c:v>
                </c:pt>
                <c:pt idx="26">
                  <c:v>90.101830319620021</c:v>
                </c:pt>
                <c:pt idx="27">
                  <c:v>82.611245018502515</c:v>
                </c:pt>
                <c:pt idx="28">
                  <c:v>61.662768592537311</c:v>
                </c:pt>
                <c:pt idx="29">
                  <c:v>261.667881266081</c:v>
                </c:pt>
                <c:pt idx="30">
                  <c:v>291.98906039551082</c:v>
                </c:pt>
                <c:pt idx="31">
                  <c:v>135.24894422091711</c:v>
                </c:pt>
                <c:pt idx="32">
                  <c:v>57.453040345813363</c:v>
                </c:pt>
                <c:pt idx="33">
                  <c:v>118.97103112746485</c:v>
                </c:pt>
                <c:pt idx="34">
                  <c:v>177.66908335313974</c:v>
                </c:pt>
                <c:pt idx="35">
                  <c:v>293.68239092076635</c:v>
                </c:pt>
                <c:pt idx="36">
                  <c:v>23.802556386338111</c:v>
                </c:pt>
                <c:pt idx="37">
                  <c:v>129.77988259241437</c:v>
                </c:pt>
                <c:pt idx="38">
                  <c:v>163.02440415621427</c:v>
                </c:pt>
                <c:pt idx="39">
                  <c:v>73.204759571733206</c:v>
                </c:pt>
                <c:pt idx="40">
                  <c:v>112.18243991963682</c:v>
                </c:pt>
                <c:pt idx="41">
                  <c:v>106.80956748771972</c:v>
                </c:pt>
                <c:pt idx="42">
                  <c:v>62.306140111562769</c:v>
                </c:pt>
              </c:numCache>
            </c:numRef>
          </c:val>
          <c:extLst>
            <c:ext xmlns:c16="http://schemas.microsoft.com/office/drawing/2014/chart" uri="{C3380CC4-5D6E-409C-BE32-E72D297353CC}">
              <c16:uniqueId val="{00000057-4203-4756-A304-50C43333FC00}"/>
            </c:ext>
          </c:extLst>
        </c:ser>
        <c:dLbls>
          <c:showLegendKey val="0"/>
          <c:showVal val="0"/>
          <c:showCatName val="0"/>
          <c:showSerName val="0"/>
          <c:showPercent val="0"/>
          <c:showBubbleSize val="0"/>
        </c:dLbls>
        <c:gapWidth val="37"/>
        <c:overlap val="100"/>
        <c:axId val="1780754896"/>
        <c:axId val="1780753456"/>
        <c:extLst>
          <c:ext xmlns:c15="http://schemas.microsoft.com/office/drawing/2012/chart" uri="{02D57815-91ED-43cb-92C2-25804820EDAC}">
            <c15:filteredBarSeries>
              <c15:ser>
                <c:idx val="0"/>
                <c:order val="0"/>
                <c:tx>
                  <c:strRef>
                    <c:extLst>
                      <c:ext uri="{02D57815-91ED-43cb-92C2-25804820EDAC}">
                        <c15:formulaRef>
                          <c15:sqref>Grafiski!$AB$34</c15:sqref>
                        </c15:formulaRef>
                      </c:ext>
                    </c:extLst>
                    <c:strCache>
                      <c:ptCount val="1"/>
                      <c:pt idx="0">
                        <c:v>Līgums</c:v>
                      </c:pt>
                    </c:strCache>
                  </c:strRef>
                </c:tx>
                <c:spPr>
                  <a:solidFill>
                    <a:schemeClr val="accent1"/>
                  </a:solidFill>
                  <a:ln>
                    <a:noFill/>
                  </a:ln>
                  <a:effectLst/>
                </c:spPr>
                <c:invertIfNegative val="0"/>
                <c:cat>
                  <c:strRef>
                    <c:extLst>
                      <c:ext uri="{02D57815-91ED-43cb-92C2-25804820EDAC}">
                        <c15:fullRef>
                          <c15:sqref>Grafiski!$AA$86:$AA$129</c15:sqref>
                        </c15:fullRef>
                        <c15:formulaRef>
                          <c15:sqref>Grafiski!$AA$86:$AA$128</c15:sqref>
                        </c15:formulaRef>
                      </c:ext>
                    </c:extLst>
                    <c:strCache>
                      <c:ptCount val="43"/>
                      <c:pt idx="0">
                        <c:v>Rīga; 2 077</c:v>
                      </c:pt>
                      <c:pt idx="1">
                        <c:v>Ludzas nov.; 1 979</c:v>
                      </c:pt>
                      <c:pt idx="2">
                        <c:v>Valkas nov.; 1 804</c:v>
                      </c:pt>
                      <c:pt idx="3">
                        <c:v>Alūksnes nov.; 1 693</c:v>
                      </c:pt>
                      <c:pt idx="4">
                        <c:v>Mārupes nov.; 1 655</c:v>
                      </c:pt>
                      <c:pt idx="5">
                        <c:v>Siguldas nov.; 1 648</c:v>
                      </c:pt>
                      <c:pt idx="6">
                        <c:v>Preiļu nov.; 1 584</c:v>
                      </c:pt>
                      <c:pt idx="7">
                        <c:v>Aizkraukles nov.; 1 548</c:v>
                      </c:pt>
                      <c:pt idx="8">
                        <c:v>Cēsu nov.; 1 518</c:v>
                      </c:pt>
                      <c:pt idx="9">
                        <c:v>Jelgava; 1 509</c:v>
                      </c:pt>
                      <c:pt idx="10">
                        <c:v>Tukuma nov.; 1 406</c:v>
                      </c:pt>
                      <c:pt idx="11">
                        <c:v>Olaines nov.; 1 401</c:v>
                      </c:pt>
                      <c:pt idx="12">
                        <c:v>Liepāja; 1 368</c:v>
                      </c:pt>
                      <c:pt idx="13">
                        <c:v>Valmieras nov.; 1 259</c:v>
                      </c:pt>
                      <c:pt idx="14">
                        <c:v>Ādažu nov.; 1 224</c:v>
                      </c:pt>
                      <c:pt idx="15">
                        <c:v>Rēzekne; 1 178</c:v>
                      </c:pt>
                      <c:pt idx="16">
                        <c:v>Ventspils; 1 168</c:v>
                      </c:pt>
                      <c:pt idx="17">
                        <c:v>Jēkabpils nov.; 1 157</c:v>
                      </c:pt>
                      <c:pt idx="18">
                        <c:v>Līvānu nov.; 1 157</c:v>
                      </c:pt>
                      <c:pt idx="19">
                        <c:v>Limbažu nov.; 1 119</c:v>
                      </c:pt>
                      <c:pt idx="20">
                        <c:v>Jūrmala; 1 118</c:v>
                      </c:pt>
                      <c:pt idx="21">
                        <c:v>Vidēji; 1 099</c:v>
                      </c:pt>
                      <c:pt idx="22">
                        <c:v>Gulbenes nov.; 1 038</c:v>
                      </c:pt>
                      <c:pt idx="23">
                        <c:v>Saulkrastu nov.; 1 006</c:v>
                      </c:pt>
                      <c:pt idx="24">
                        <c:v>Saldus nov.; 938</c:v>
                      </c:pt>
                      <c:pt idx="25">
                        <c:v>Smiltenes nov.; 936</c:v>
                      </c:pt>
                      <c:pt idx="26">
                        <c:v>Rēzeknes nov.; 935</c:v>
                      </c:pt>
                      <c:pt idx="27">
                        <c:v>Talsu nov.; 886</c:v>
                      </c:pt>
                      <c:pt idx="28">
                        <c:v>Krāslavas nov.; 871</c:v>
                      </c:pt>
                      <c:pt idx="29">
                        <c:v>Kuldīgas nov.; 836</c:v>
                      </c:pt>
                      <c:pt idx="30">
                        <c:v>Jelgavas nov.; 830</c:v>
                      </c:pt>
                      <c:pt idx="31">
                        <c:v>Ķekavas nov.; 815</c:v>
                      </c:pt>
                      <c:pt idx="32">
                        <c:v>Daugavpils; 811</c:v>
                      </c:pt>
                      <c:pt idx="33">
                        <c:v>Madonas nov.; 777</c:v>
                      </c:pt>
                      <c:pt idx="34">
                        <c:v>Ogres nov.; 752</c:v>
                      </c:pt>
                      <c:pt idx="35">
                        <c:v>Visa Latvija; 684</c:v>
                      </c:pt>
                      <c:pt idx="36">
                        <c:v>Ropažu nov.; 678</c:v>
                      </c:pt>
                      <c:pt idx="37">
                        <c:v>Dobeles nov.; 629</c:v>
                      </c:pt>
                      <c:pt idx="38">
                        <c:v>Balvu nov.; 619</c:v>
                      </c:pt>
                      <c:pt idx="39">
                        <c:v>Dienvidkurzemes nov.; 577</c:v>
                      </c:pt>
                      <c:pt idx="40">
                        <c:v>Salaspils nov.; 557</c:v>
                      </c:pt>
                      <c:pt idx="41">
                        <c:v>Ventspils nov.; 542</c:v>
                      </c:pt>
                      <c:pt idx="42">
                        <c:v>Bauskas nov.; 497</c:v>
                      </c:pt>
                    </c:strCache>
                  </c:strRef>
                </c:cat>
                <c:val>
                  <c:numRef>
                    <c:extLst>
                      <c:ext uri="{02D57815-91ED-43cb-92C2-25804820EDAC}">
                        <c15:fullRef>
                          <c15:sqref>Grafiski!$AB$86:$AB$129</c15:sqref>
                        </c15:fullRef>
                        <c15:formulaRef>
                          <c15:sqref>Grafiski!$AB$86:$AB$128</c15:sqref>
                        </c15:formulaRef>
                      </c:ext>
                    </c:extLst>
                    <c:numCache>
                      <c:formatCode>0.0</c:formatCode>
                      <c:ptCount val="43"/>
                      <c:pt idx="0">
                        <c:v>2076.5488509828765</c:v>
                      </c:pt>
                      <c:pt idx="1">
                        <c:v>1978.8666202283048</c:v>
                      </c:pt>
                      <c:pt idx="2">
                        <c:v>1804.3747811244696</c:v>
                      </c:pt>
                      <c:pt idx="3">
                        <c:v>1693.1704112285427</c:v>
                      </c:pt>
                      <c:pt idx="4">
                        <c:v>1654.5460657296101</c:v>
                      </c:pt>
                      <c:pt idx="5">
                        <c:v>1647.6942363701169</c:v>
                      </c:pt>
                      <c:pt idx="6">
                        <c:v>1583.9612271052822</c:v>
                      </c:pt>
                      <c:pt idx="7">
                        <c:v>1547.5873789303521</c:v>
                      </c:pt>
                      <c:pt idx="8">
                        <c:v>1517.8250187324791</c:v>
                      </c:pt>
                      <c:pt idx="9">
                        <c:v>1509.296291734363</c:v>
                      </c:pt>
                      <c:pt idx="10">
                        <c:v>1405.6715903040786</c:v>
                      </c:pt>
                      <c:pt idx="11">
                        <c:v>1400.7596476931017</c:v>
                      </c:pt>
                      <c:pt idx="12">
                        <c:v>1368.2991701851392</c:v>
                      </c:pt>
                      <c:pt idx="13">
                        <c:v>1258.7166877560583</c:v>
                      </c:pt>
                      <c:pt idx="14">
                        <c:v>1224.3054318819986</c:v>
                      </c:pt>
                      <c:pt idx="15">
                        <c:v>1177.9534350247584</c:v>
                      </c:pt>
                      <c:pt idx="16">
                        <c:v>1168.0807948065592</c:v>
                      </c:pt>
                      <c:pt idx="17">
                        <c:v>1156.9250945897961</c:v>
                      </c:pt>
                      <c:pt idx="18">
                        <c:v>1156.8370406265294</c:v>
                      </c:pt>
                      <c:pt idx="19">
                        <c:v>1118.5379849235269</c:v>
                      </c:pt>
                      <c:pt idx="20">
                        <c:v>1118.2199408530028</c:v>
                      </c:pt>
                      <c:pt idx="21">
                        <c:v>1098.6589063098702</c:v>
                      </c:pt>
                      <c:pt idx="22">
                        <c:v>1038.1804612258602</c:v>
                      </c:pt>
                      <c:pt idx="23">
                        <c:v>1006.270665079452</c:v>
                      </c:pt>
                      <c:pt idx="24">
                        <c:v>937.86281732427483</c:v>
                      </c:pt>
                      <c:pt idx="25">
                        <c:v>936.49570751750093</c:v>
                      </c:pt>
                      <c:pt idx="26">
                        <c:v>934.67412244885611</c:v>
                      </c:pt>
                      <c:pt idx="27">
                        <c:v>886.1437015545539</c:v>
                      </c:pt>
                      <c:pt idx="28">
                        <c:v>870.70136367210796</c:v>
                      </c:pt>
                      <c:pt idx="29">
                        <c:v>836.16137140681576</c:v>
                      </c:pt>
                      <c:pt idx="30">
                        <c:v>830.00024771932783</c:v>
                      </c:pt>
                      <c:pt idx="31">
                        <c:v>814.57395330059546</c:v>
                      </c:pt>
                      <c:pt idx="32">
                        <c:v>810.84154820135018</c:v>
                      </c:pt>
                      <c:pt idx="33">
                        <c:v>777.07016979379182</c:v>
                      </c:pt>
                      <c:pt idx="34">
                        <c:v>751.97902043141335</c:v>
                      </c:pt>
                      <c:pt idx="35">
                        <c:v>684.49426646430379</c:v>
                      </c:pt>
                      <c:pt idx="36">
                        <c:v>677.93180113428434</c:v>
                      </c:pt>
                      <c:pt idx="37">
                        <c:v>628.62374179465144</c:v>
                      </c:pt>
                      <c:pt idx="38">
                        <c:v>618.77861916030702</c:v>
                      </c:pt>
                      <c:pt idx="39">
                        <c:v>576.58031010944933</c:v>
                      </c:pt>
                      <c:pt idx="40">
                        <c:v>556.5069568412207</c:v>
                      </c:pt>
                      <c:pt idx="41">
                        <c:v>541.71947030908007</c:v>
                      </c:pt>
                      <c:pt idx="42">
                        <c:v>497.27892379268008</c:v>
                      </c:pt>
                    </c:numCache>
                  </c:numRef>
                </c:val>
                <c:extLst>
                  <c:ext xmlns:c16="http://schemas.microsoft.com/office/drawing/2014/chart" uri="{C3380CC4-5D6E-409C-BE32-E72D297353CC}">
                    <c16:uniqueId val="{00000058-4203-4756-A304-50C43333FC00}"/>
                  </c:ext>
                </c:extLst>
              </c15:ser>
            </c15:filteredBarSeries>
          </c:ext>
        </c:extLst>
      </c:barChart>
      <c:catAx>
        <c:axId val="178075489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lv-LV"/>
          </a:p>
        </c:txPr>
        <c:crossAx val="1780753456"/>
        <c:crosses val="autoZero"/>
        <c:auto val="1"/>
        <c:lblAlgn val="ctr"/>
        <c:lblOffset val="100"/>
        <c:noMultiLvlLbl val="0"/>
      </c:catAx>
      <c:valAx>
        <c:axId val="1780753456"/>
        <c:scaling>
          <c:orientation val="minMax"/>
        </c:scaling>
        <c:delete val="1"/>
        <c:axPos val="l"/>
        <c:numFmt formatCode="0.0" sourceLinked="1"/>
        <c:majorTickMark val="out"/>
        <c:minorTickMark val="none"/>
        <c:tickLblPos val="nextTo"/>
        <c:crossAx val="1780754896"/>
        <c:crosses val="autoZero"/>
        <c:crossBetween val="between"/>
      </c:valAx>
      <c:spPr>
        <a:noFill/>
        <a:ln w="25400">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Verdana" panose="020B0604030504040204" pitchFamily="34" charset="0"/>
          <a:ea typeface="Verdana" panose="020B0604030504040204" pitchFamily="34" charset="0"/>
        </a:defRPr>
      </a:pPr>
      <a:endParaRPr lang="lv-LV"/>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006994431752721E-2"/>
          <c:y val="4.4392269003571631E-3"/>
          <c:w val="0.96174361475492021"/>
          <c:h val="0.68754491054471845"/>
        </c:manualLayout>
      </c:layout>
      <c:barChart>
        <c:barDir val="col"/>
        <c:grouping val="stacked"/>
        <c:varyColors val="0"/>
        <c:ser>
          <c:idx val="1"/>
          <c:order val="1"/>
          <c:tx>
            <c:strRef>
              <c:f>Grafiski!$AC$34</c:f>
              <c:strCache>
                <c:ptCount val="1"/>
                <c:pt idx="0">
                  <c:v>Līgumi - maksājumi</c:v>
                </c:pt>
              </c:strCache>
            </c:strRef>
          </c:tx>
          <c:spPr>
            <a:solidFill>
              <a:srgbClr val="6277BF"/>
            </a:solidFill>
            <a:ln>
              <a:noFill/>
            </a:ln>
            <a:effectLst/>
          </c:spPr>
          <c:invertIfNegative val="0"/>
          <c:dLbls>
            <c:dLbl>
              <c:idx val="0"/>
              <c:tx>
                <c:rich>
                  <a:bodyPr/>
                  <a:lstStyle/>
                  <a:p>
                    <a:fld id="{123C2F79-249D-4950-8640-75C778668B32}" type="CELLRANGE">
                      <a:rPr lang="en-US"/>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C5E0-4CD0-BD27-F9EDFC0486C6}"/>
                </c:ext>
              </c:extLst>
            </c:dLbl>
            <c:dLbl>
              <c:idx val="1"/>
              <c:tx>
                <c:rich>
                  <a:bodyPr/>
                  <a:lstStyle/>
                  <a:p>
                    <a:fld id="{D19458E8-55FC-4558-AADA-285CF241AAB6}"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C5E0-4CD0-BD27-F9EDFC0486C6}"/>
                </c:ext>
              </c:extLst>
            </c:dLbl>
            <c:dLbl>
              <c:idx val="2"/>
              <c:tx>
                <c:rich>
                  <a:bodyPr/>
                  <a:lstStyle/>
                  <a:p>
                    <a:fld id="{1BE45C8F-9CB9-4074-A626-DB07830EC7D1}"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C5E0-4CD0-BD27-F9EDFC0486C6}"/>
                </c:ext>
              </c:extLst>
            </c:dLbl>
            <c:dLbl>
              <c:idx val="3"/>
              <c:tx>
                <c:rich>
                  <a:bodyPr/>
                  <a:lstStyle/>
                  <a:p>
                    <a:fld id="{E16BB492-D86E-49F4-8A24-9E40A3B047D7}"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C5E0-4CD0-BD27-F9EDFC0486C6}"/>
                </c:ext>
              </c:extLst>
            </c:dLbl>
            <c:dLbl>
              <c:idx val="4"/>
              <c:tx>
                <c:rich>
                  <a:bodyPr/>
                  <a:lstStyle/>
                  <a:p>
                    <a:fld id="{29AD8485-4259-48C4-A847-B70CD32F695A}"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C5E0-4CD0-BD27-F9EDFC0486C6}"/>
                </c:ext>
              </c:extLst>
            </c:dLbl>
            <c:dLbl>
              <c:idx val="5"/>
              <c:tx>
                <c:rich>
                  <a:bodyPr/>
                  <a:lstStyle/>
                  <a:p>
                    <a:fld id="{C40A8DFC-388F-427F-81C8-3A16509E763D}"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C5E0-4CD0-BD27-F9EDFC0486C6}"/>
                </c:ext>
              </c:extLst>
            </c:dLbl>
            <c:dLbl>
              <c:idx val="6"/>
              <c:tx>
                <c:rich>
                  <a:bodyPr/>
                  <a:lstStyle/>
                  <a:p>
                    <a:fld id="{8315F6AC-8833-4166-BDAE-51FF7549186E}"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C5E0-4CD0-BD27-F9EDFC0486C6}"/>
                </c:ext>
              </c:extLst>
            </c:dLbl>
            <c:dLbl>
              <c:idx val="7"/>
              <c:tx>
                <c:rich>
                  <a:bodyPr/>
                  <a:lstStyle/>
                  <a:p>
                    <a:fld id="{0847928A-ECCA-48D4-8C0A-4BB3F197919C}"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C5E0-4CD0-BD27-F9EDFC0486C6}"/>
                </c:ext>
              </c:extLst>
            </c:dLbl>
            <c:dLbl>
              <c:idx val="8"/>
              <c:tx>
                <c:rich>
                  <a:bodyPr/>
                  <a:lstStyle/>
                  <a:p>
                    <a:fld id="{AC17D513-34EF-4234-842E-B6E7EBC5F588}"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C5E0-4CD0-BD27-F9EDFC0486C6}"/>
                </c:ext>
              </c:extLst>
            </c:dLbl>
            <c:dLbl>
              <c:idx val="9"/>
              <c:tx>
                <c:rich>
                  <a:bodyPr/>
                  <a:lstStyle/>
                  <a:p>
                    <a:fld id="{6D7F0901-927A-4FA5-8D52-9E0188596846}"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C5E0-4CD0-BD27-F9EDFC0486C6}"/>
                </c:ext>
              </c:extLst>
            </c:dLbl>
            <c:dLbl>
              <c:idx val="10"/>
              <c:tx>
                <c:rich>
                  <a:bodyPr/>
                  <a:lstStyle/>
                  <a:p>
                    <a:fld id="{366C91B0-EC4B-45DF-947D-88ED26CAE8E5}"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C5E0-4CD0-BD27-F9EDFC0486C6}"/>
                </c:ext>
              </c:extLst>
            </c:dLbl>
            <c:dLbl>
              <c:idx val="11"/>
              <c:tx>
                <c:rich>
                  <a:bodyPr/>
                  <a:lstStyle/>
                  <a:p>
                    <a:fld id="{215DB645-504F-4173-B0DB-DBB14A4D5067}"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C5E0-4CD0-BD27-F9EDFC0486C6}"/>
                </c:ext>
              </c:extLst>
            </c:dLbl>
            <c:dLbl>
              <c:idx val="12"/>
              <c:tx>
                <c:rich>
                  <a:bodyPr/>
                  <a:lstStyle/>
                  <a:p>
                    <a:fld id="{CFAC9F97-3F19-498C-8794-14F6DC20F2AC}"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C5E0-4CD0-BD27-F9EDFC0486C6}"/>
                </c:ext>
              </c:extLst>
            </c:dLbl>
            <c:dLbl>
              <c:idx val="13"/>
              <c:tx>
                <c:rich>
                  <a:bodyPr/>
                  <a:lstStyle/>
                  <a:p>
                    <a:fld id="{A2FCDC36-6277-4832-80B9-6A64E3239EF0}"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C5E0-4CD0-BD27-F9EDFC0486C6}"/>
                </c:ext>
              </c:extLst>
            </c:dLbl>
            <c:dLbl>
              <c:idx val="14"/>
              <c:tx>
                <c:rich>
                  <a:bodyPr/>
                  <a:lstStyle/>
                  <a:p>
                    <a:fld id="{AD1D76EA-ED56-48DC-ABF3-225EB49AD7D0}"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C5E0-4CD0-BD27-F9EDFC0486C6}"/>
                </c:ext>
              </c:extLst>
            </c:dLbl>
            <c:dLbl>
              <c:idx val="15"/>
              <c:tx>
                <c:rich>
                  <a:bodyPr/>
                  <a:lstStyle/>
                  <a:p>
                    <a:fld id="{1C5FDBE1-FEDD-411D-9E1A-E635DCCA622B}"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C5E0-4CD0-BD27-F9EDFC0486C6}"/>
                </c:ext>
              </c:extLst>
            </c:dLbl>
            <c:dLbl>
              <c:idx val="16"/>
              <c:tx>
                <c:rich>
                  <a:bodyPr/>
                  <a:lstStyle/>
                  <a:p>
                    <a:fld id="{F34BF5E1-EBB6-42DE-A2AD-7F1A04CD7C53}"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C5E0-4CD0-BD27-F9EDFC0486C6}"/>
                </c:ext>
              </c:extLst>
            </c:dLbl>
            <c:dLbl>
              <c:idx val="17"/>
              <c:tx>
                <c:rich>
                  <a:bodyPr/>
                  <a:lstStyle/>
                  <a:p>
                    <a:fld id="{F508016C-806B-4710-9E8C-150679224847}"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C5E0-4CD0-BD27-F9EDFC0486C6}"/>
                </c:ext>
              </c:extLst>
            </c:dLbl>
            <c:dLbl>
              <c:idx val="18"/>
              <c:tx>
                <c:rich>
                  <a:bodyPr/>
                  <a:lstStyle/>
                  <a:p>
                    <a:fld id="{C1C515E1-4A63-4E18-9A65-61A9BAD93A56}"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C5E0-4CD0-BD27-F9EDFC0486C6}"/>
                </c:ext>
              </c:extLst>
            </c:dLbl>
            <c:dLbl>
              <c:idx val="19"/>
              <c:tx>
                <c:rich>
                  <a:bodyPr/>
                  <a:lstStyle/>
                  <a:p>
                    <a:fld id="{708FF042-B0AF-4156-A083-65AEEA0D8114}"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C5E0-4CD0-BD27-F9EDFC0486C6}"/>
                </c:ext>
              </c:extLst>
            </c:dLbl>
            <c:dLbl>
              <c:idx val="20"/>
              <c:tx>
                <c:rich>
                  <a:bodyPr/>
                  <a:lstStyle/>
                  <a:p>
                    <a:fld id="{E3EAEF55-7C25-4576-99E4-2DFD295D8F2E}"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C5E0-4CD0-BD27-F9EDFC0486C6}"/>
                </c:ext>
              </c:extLst>
            </c:dLbl>
            <c:dLbl>
              <c:idx val="21"/>
              <c:tx>
                <c:rich>
                  <a:bodyPr/>
                  <a:lstStyle/>
                  <a:p>
                    <a:fld id="{94122A7C-36FA-4F32-91D6-84F72B5CB62D}"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C5E0-4CD0-BD27-F9EDFC0486C6}"/>
                </c:ext>
              </c:extLst>
            </c:dLbl>
            <c:dLbl>
              <c:idx val="22"/>
              <c:tx>
                <c:rich>
                  <a:bodyPr/>
                  <a:lstStyle/>
                  <a:p>
                    <a:fld id="{35144A3F-4B29-4971-903A-331A8A10D5EC}"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C5E0-4CD0-BD27-F9EDFC0486C6}"/>
                </c:ext>
              </c:extLst>
            </c:dLbl>
            <c:dLbl>
              <c:idx val="23"/>
              <c:tx>
                <c:rich>
                  <a:bodyPr/>
                  <a:lstStyle/>
                  <a:p>
                    <a:fld id="{35212ED0-0FA4-4D77-A467-17ABD32252F1}"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C5E0-4CD0-BD27-F9EDFC0486C6}"/>
                </c:ext>
              </c:extLst>
            </c:dLbl>
            <c:dLbl>
              <c:idx val="24"/>
              <c:tx>
                <c:rich>
                  <a:bodyPr/>
                  <a:lstStyle/>
                  <a:p>
                    <a:fld id="{6414F9DF-EF46-4940-B9BE-8B83EE4DD00A}"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C5E0-4CD0-BD27-F9EDFC0486C6}"/>
                </c:ext>
              </c:extLst>
            </c:dLbl>
            <c:dLbl>
              <c:idx val="25"/>
              <c:tx>
                <c:rich>
                  <a:bodyPr/>
                  <a:lstStyle/>
                  <a:p>
                    <a:fld id="{19DC41E8-3D8F-43CD-86E8-F6E35270D8D6}"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C5E0-4CD0-BD27-F9EDFC0486C6}"/>
                </c:ext>
              </c:extLst>
            </c:dLbl>
            <c:dLbl>
              <c:idx val="26"/>
              <c:tx>
                <c:rich>
                  <a:bodyPr/>
                  <a:lstStyle/>
                  <a:p>
                    <a:fld id="{804DED27-D0A9-443D-9F1F-ADE2C2C36428}"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C5E0-4CD0-BD27-F9EDFC0486C6}"/>
                </c:ext>
              </c:extLst>
            </c:dLbl>
            <c:dLbl>
              <c:idx val="27"/>
              <c:tx>
                <c:rich>
                  <a:bodyPr/>
                  <a:lstStyle/>
                  <a:p>
                    <a:fld id="{6218ACEF-7355-47EA-86DA-3C173A81A78F}"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C5E0-4CD0-BD27-F9EDFC0486C6}"/>
                </c:ext>
              </c:extLst>
            </c:dLbl>
            <c:dLbl>
              <c:idx val="28"/>
              <c:tx>
                <c:rich>
                  <a:bodyPr/>
                  <a:lstStyle/>
                  <a:p>
                    <a:fld id="{23A33C58-C566-44E1-A474-5B807A0A026C}"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C5E0-4CD0-BD27-F9EDFC0486C6}"/>
                </c:ext>
              </c:extLst>
            </c:dLbl>
            <c:dLbl>
              <c:idx val="29"/>
              <c:tx>
                <c:rich>
                  <a:bodyPr/>
                  <a:lstStyle/>
                  <a:p>
                    <a:fld id="{E0287641-48D1-4B9F-B0F6-0B3F8C4BD873}"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C5E0-4CD0-BD27-F9EDFC0486C6}"/>
                </c:ext>
              </c:extLst>
            </c:dLbl>
            <c:dLbl>
              <c:idx val="30"/>
              <c:tx>
                <c:rich>
                  <a:bodyPr/>
                  <a:lstStyle/>
                  <a:p>
                    <a:fld id="{561C969C-23EE-4F48-B0AF-8F35C3276D95}"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C5E0-4CD0-BD27-F9EDFC0486C6}"/>
                </c:ext>
              </c:extLst>
            </c:dLbl>
            <c:dLbl>
              <c:idx val="31"/>
              <c:tx>
                <c:rich>
                  <a:bodyPr/>
                  <a:lstStyle/>
                  <a:p>
                    <a:fld id="{E151FBDD-1BAF-4635-9B74-D3FF6BFE6EAC}"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C5E0-4CD0-BD27-F9EDFC0486C6}"/>
                </c:ext>
              </c:extLst>
            </c:dLbl>
            <c:dLbl>
              <c:idx val="32"/>
              <c:tx>
                <c:rich>
                  <a:bodyPr/>
                  <a:lstStyle/>
                  <a:p>
                    <a:fld id="{595C2DC7-10A4-46BA-B52F-56BC67451262}"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C5E0-4CD0-BD27-F9EDFC0486C6}"/>
                </c:ext>
              </c:extLst>
            </c:dLbl>
            <c:dLbl>
              <c:idx val="33"/>
              <c:tx>
                <c:rich>
                  <a:bodyPr/>
                  <a:lstStyle/>
                  <a:p>
                    <a:fld id="{41818376-5C07-42D6-A494-2CA191C9FBBD}"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C5E0-4CD0-BD27-F9EDFC0486C6}"/>
                </c:ext>
              </c:extLst>
            </c:dLbl>
            <c:dLbl>
              <c:idx val="34"/>
              <c:tx>
                <c:rich>
                  <a:bodyPr/>
                  <a:lstStyle/>
                  <a:p>
                    <a:fld id="{4D3BA5A3-35DB-4258-A4F7-FA0B693E83FB}"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C5E0-4CD0-BD27-F9EDFC0486C6}"/>
                </c:ext>
              </c:extLst>
            </c:dLbl>
            <c:dLbl>
              <c:idx val="35"/>
              <c:tx>
                <c:rich>
                  <a:bodyPr/>
                  <a:lstStyle/>
                  <a:p>
                    <a:fld id="{145C2440-E294-4A40-B5B7-7028A846FEA4}"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C5E0-4CD0-BD27-F9EDFC0486C6}"/>
                </c:ext>
              </c:extLst>
            </c:dLbl>
            <c:dLbl>
              <c:idx val="36"/>
              <c:tx>
                <c:rich>
                  <a:bodyPr/>
                  <a:lstStyle/>
                  <a:p>
                    <a:fld id="{9CAB7F4A-AA3A-4D73-978F-6EAD1B0983F3}"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B-C5E0-4CD0-BD27-F9EDFC0486C6}"/>
                </c:ext>
              </c:extLst>
            </c:dLbl>
            <c:dLbl>
              <c:idx val="37"/>
              <c:tx>
                <c:rich>
                  <a:bodyPr/>
                  <a:lstStyle/>
                  <a:p>
                    <a:fld id="{28981750-1139-44C3-97C1-6D71C0EAF67E}"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C-C5E0-4CD0-BD27-F9EDFC0486C6}"/>
                </c:ext>
              </c:extLst>
            </c:dLbl>
            <c:dLbl>
              <c:idx val="38"/>
              <c:tx>
                <c:rich>
                  <a:bodyPr/>
                  <a:lstStyle/>
                  <a:p>
                    <a:fld id="{9B7BBE1E-72C3-4829-9939-44E04EDE8FDE}"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D-C5E0-4CD0-BD27-F9EDFC0486C6}"/>
                </c:ext>
              </c:extLst>
            </c:dLbl>
            <c:dLbl>
              <c:idx val="39"/>
              <c:tx>
                <c:rich>
                  <a:bodyPr/>
                  <a:lstStyle/>
                  <a:p>
                    <a:fld id="{FCF83A30-7758-4B4F-A258-F6FF4720D976}"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E-C5E0-4CD0-BD27-F9EDFC0486C6}"/>
                </c:ext>
              </c:extLst>
            </c:dLbl>
            <c:dLbl>
              <c:idx val="40"/>
              <c:tx>
                <c:rich>
                  <a:bodyPr/>
                  <a:lstStyle/>
                  <a:p>
                    <a:fld id="{5540C399-DCD4-4F10-9245-E639F98EB65D}"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F-C5E0-4CD0-BD27-F9EDFC0486C6}"/>
                </c:ext>
              </c:extLst>
            </c:dLbl>
            <c:dLbl>
              <c:idx val="41"/>
              <c:tx>
                <c:rich>
                  <a:bodyPr/>
                  <a:lstStyle/>
                  <a:p>
                    <a:fld id="{37227D97-1267-4E9D-BC94-8111A96E8917}"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0-C5E0-4CD0-BD27-F9EDFC0486C6}"/>
                </c:ext>
              </c:extLst>
            </c:dLbl>
            <c:dLbl>
              <c:idx val="42"/>
              <c:layout>
                <c:manualLayout>
                  <c:x val="-6.832601321425096E-4"/>
                  <c:y val="-5.3304722769554596E-3"/>
                </c:manualLayout>
              </c:layout>
              <c:tx>
                <c:rich>
                  <a:bodyPr/>
                  <a:lstStyle/>
                  <a:p>
                    <a:fld id="{1A8ADF9E-F3E6-49C6-A947-C8D67F5BE11B}" type="CELLRANGE">
                      <a:rPr lang="en-US"/>
                      <a:pPr/>
                      <a:t>[CELLRANGE]</a:t>
                    </a:fld>
                    <a:endParaRPr lang="lv-LV"/>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1-C5E0-4CD0-BD27-F9EDFC0486C6}"/>
                </c:ext>
              </c:extLst>
            </c:dLbl>
            <c:numFmt formatCode="#,##0.0" sourceLinked="0"/>
            <c:spPr>
              <a:noFill/>
              <a:ln>
                <a:noFill/>
              </a:ln>
              <a:effectLst/>
            </c:spPr>
            <c:txPr>
              <a:bodyPr rot="-5400000" spcFirstLastPara="1" vertOverflow="ellipsis" wrap="square" lIns="38100" tIns="19050" rIns="38100" bIns="19050" anchor="t" anchorCtr="0">
                <a:spAutoFit/>
              </a:bodyPr>
              <a:lstStyle/>
              <a:p>
                <a:pPr>
                  <a:defRPr sz="9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lv-LV"/>
              </a:p>
            </c:txPr>
            <c:dLblPos val="inBase"/>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Grafiski!$AA$35:$AA$78</c15:sqref>
                  </c15:fullRef>
                </c:ext>
              </c:extLst>
              <c:f>Grafiski!$AA$35:$AA$77</c:f>
              <c:strCache>
                <c:ptCount val="43"/>
                <c:pt idx="0">
                  <c:v>Bez novada* ( 1 263,0)</c:v>
                </c:pt>
                <c:pt idx="1">
                  <c:v>Rīga* ( 1 262,9)</c:v>
                </c:pt>
                <c:pt idx="2">
                  <c:v>Liepāja (91,3)</c:v>
                </c:pt>
                <c:pt idx="3">
                  <c:v>Jelgava (82,1)</c:v>
                </c:pt>
                <c:pt idx="4">
                  <c:v>Valmieras nov. (63,3)</c:v>
                </c:pt>
                <c:pt idx="5">
                  <c:v>Mārupes nov. (63,1)</c:v>
                </c:pt>
                <c:pt idx="6">
                  <c:v>Daugavpils (62,8)</c:v>
                </c:pt>
                <c:pt idx="7">
                  <c:v>Cēsu nov. (62,2)</c:v>
                </c:pt>
                <c:pt idx="8">
                  <c:v>Tukuma nov. (60,4)</c:v>
                </c:pt>
                <c:pt idx="9">
                  <c:v>Jūrmala (59,2)</c:v>
                </c:pt>
                <c:pt idx="10">
                  <c:v>Siguldas nov. (52)</c:v>
                </c:pt>
                <c:pt idx="11">
                  <c:v>Jēkabpils nov. (44,1)</c:v>
                </c:pt>
                <c:pt idx="12">
                  <c:v>Aizkraukles nov. (43,1)</c:v>
                </c:pt>
                <c:pt idx="13">
                  <c:v>Ogres nov. (43)</c:v>
                </c:pt>
                <c:pt idx="14">
                  <c:v>Ludzas nov. (38,9)</c:v>
                </c:pt>
                <c:pt idx="15">
                  <c:v>Ventspils (37,9)</c:v>
                </c:pt>
                <c:pt idx="16">
                  <c:v>Rēzekne (30,6)</c:v>
                </c:pt>
                <c:pt idx="17">
                  <c:v>Limbažu nov. (30,5)</c:v>
                </c:pt>
                <c:pt idx="18">
                  <c:v>Talsu nov. (30,4)</c:v>
                </c:pt>
                <c:pt idx="19">
                  <c:v>Ādažu nov. (29,6)</c:v>
                </c:pt>
                <c:pt idx="20">
                  <c:v>Olaines nov. (29,5)</c:v>
                </c:pt>
                <c:pt idx="21">
                  <c:v>Jelgavas nov. (26,3)</c:v>
                </c:pt>
                <c:pt idx="22">
                  <c:v>Ķekavas nov. (25,8)</c:v>
                </c:pt>
                <c:pt idx="23">
                  <c:v>Rēzeknes nov. (25,5)</c:v>
                </c:pt>
                <c:pt idx="24">
                  <c:v>Saldus nov. (24,6)</c:v>
                </c:pt>
                <c:pt idx="25">
                  <c:v>Preiļu nov. (24,1)</c:v>
                </c:pt>
                <c:pt idx="26">
                  <c:v>Ropažu nov. (24,1)</c:v>
                </c:pt>
                <c:pt idx="27">
                  <c:v>Madonas nov. (22,9)</c:v>
                </c:pt>
                <c:pt idx="28">
                  <c:v>Kuldīgas nov. (22,1)</c:v>
                </c:pt>
                <c:pt idx="29">
                  <c:v>Alūksnes nov. (21,8)</c:v>
                </c:pt>
                <c:pt idx="30">
                  <c:v>Bauskas nov. (19,9)</c:v>
                </c:pt>
                <c:pt idx="31">
                  <c:v>Gulbenes nov. (18,9)</c:v>
                </c:pt>
                <c:pt idx="32">
                  <c:v>Dienvidkurzemes nov. (18,7)</c:v>
                </c:pt>
                <c:pt idx="33">
                  <c:v>Dobeles nov. (17)</c:v>
                </c:pt>
                <c:pt idx="34">
                  <c:v>Krāslavas nov. (16,6)</c:v>
                </c:pt>
                <c:pt idx="35">
                  <c:v>Smiltenes nov. (16,2)</c:v>
                </c:pt>
                <c:pt idx="36">
                  <c:v>Valkas nov. (13,5)</c:v>
                </c:pt>
                <c:pt idx="37">
                  <c:v>Salaspils nov. (13,3)</c:v>
                </c:pt>
                <c:pt idx="38">
                  <c:v>Līvānu nov. (11,4)</c:v>
                </c:pt>
                <c:pt idx="39">
                  <c:v>Augšdaugavas nov. (10,8)</c:v>
                </c:pt>
                <c:pt idx="40">
                  <c:v>Balvu nov. (10,6)</c:v>
                </c:pt>
                <c:pt idx="41">
                  <c:v>Saulkrastu nov. (10,2)</c:v>
                </c:pt>
                <c:pt idx="42">
                  <c:v>Ventspils nov. (5,5)</c:v>
                </c:pt>
              </c:strCache>
            </c:strRef>
          </c:cat>
          <c:val>
            <c:numRef>
              <c:extLst>
                <c:ext xmlns:c15="http://schemas.microsoft.com/office/drawing/2012/chart" uri="{02D57815-91ED-43cb-92C2-25804820EDAC}">
                  <c15:fullRef>
                    <c15:sqref>Grafiski!$AC$35:$AC$78</c15:sqref>
                  </c15:fullRef>
                </c:ext>
              </c:extLst>
              <c:f>Grafiski!$AC$35:$AC$77</c:f>
              <c:numCache>
                <c:formatCode>_(* #,##0.00_);_(* \(#,##0.00\);_(* "-"??_);_(@_)</c:formatCode>
                <c:ptCount val="43"/>
                <c:pt idx="0">
                  <c:v>55449098.281911463</c:v>
                </c:pt>
                <c:pt idx="1">
                  <c:v>112521452.68977411</c:v>
                </c:pt>
                <c:pt idx="2">
                  <c:v>78020507.819526568</c:v>
                </c:pt>
                <c:pt idx="3">
                  <c:v>74414652.936135575</c:v>
                </c:pt>
                <c:pt idx="4">
                  <c:v>53810156.877924591</c:v>
                </c:pt>
                <c:pt idx="5">
                  <c:v>50586248.065960288</c:v>
                </c:pt>
                <c:pt idx="6">
                  <c:v>58377061.919694126</c:v>
                </c:pt>
                <c:pt idx="7">
                  <c:v>50148565.805127747</c:v>
                </c:pt>
                <c:pt idx="8">
                  <c:v>54204810.599704012</c:v>
                </c:pt>
                <c:pt idx="9">
                  <c:v>53762201.321678057</c:v>
                </c:pt>
                <c:pt idx="10">
                  <c:v>47238575.473739363</c:v>
                </c:pt>
                <c:pt idx="11">
                  <c:v>25744530.694998968</c:v>
                </c:pt>
                <c:pt idx="12">
                  <c:v>34983695.372390188</c:v>
                </c:pt>
                <c:pt idx="13">
                  <c:v>32830427.553079508</c:v>
                </c:pt>
                <c:pt idx="14">
                  <c:v>34123705.427815229</c:v>
                </c:pt>
                <c:pt idx="15">
                  <c:v>30390173.027829878</c:v>
                </c:pt>
                <c:pt idx="16">
                  <c:v>28350269.391685683</c:v>
                </c:pt>
                <c:pt idx="17">
                  <c:v>21432929.218785144</c:v>
                </c:pt>
                <c:pt idx="18">
                  <c:v>27532236.090751268</c:v>
                </c:pt>
                <c:pt idx="19">
                  <c:v>26737111.229433451</c:v>
                </c:pt>
                <c:pt idx="20">
                  <c:v>24535114.450139079</c:v>
                </c:pt>
                <c:pt idx="21">
                  <c:v>17064638.839536831</c:v>
                </c:pt>
                <c:pt idx="22">
                  <c:v>21512864.387535252</c:v>
                </c:pt>
                <c:pt idx="23">
                  <c:v>23029797.261780009</c:v>
                </c:pt>
                <c:pt idx="24">
                  <c:v>16339862.861959822</c:v>
                </c:pt>
                <c:pt idx="25">
                  <c:v>19603921.87763121</c:v>
                </c:pt>
                <c:pt idx="26">
                  <c:v>23247753.358342007</c:v>
                </c:pt>
                <c:pt idx="27">
                  <c:v>19391549.219941992</c:v>
                </c:pt>
                <c:pt idx="28">
                  <c:v>15158585.230853427</c:v>
                </c:pt>
                <c:pt idx="29">
                  <c:v>17353127.193256736</c:v>
                </c:pt>
                <c:pt idx="30">
                  <c:v>17401521.183946781</c:v>
                </c:pt>
                <c:pt idx="31">
                  <c:v>16093104.544826163</c:v>
                </c:pt>
                <c:pt idx="32">
                  <c:v>16334536.614948887</c:v>
                </c:pt>
                <c:pt idx="33">
                  <c:v>13518668.584380623</c:v>
                </c:pt>
                <c:pt idx="34">
                  <c:v>15404094.850315025</c:v>
                </c:pt>
                <c:pt idx="35">
                  <c:v>14267409.766968863</c:v>
                </c:pt>
                <c:pt idx="36">
                  <c:v>11394778.822283022</c:v>
                </c:pt>
                <c:pt idx="37">
                  <c:v>10626020.822179679</c:v>
                </c:pt>
                <c:pt idx="38">
                  <c:v>9834421.8923597895</c:v>
                </c:pt>
                <c:pt idx="39">
                  <c:v>9558992.4588947762</c:v>
                </c:pt>
                <c:pt idx="40">
                  <c:v>7822109.5921152439</c:v>
                </c:pt>
                <c:pt idx="41">
                  <c:v>8727266.4577323534</c:v>
                </c:pt>
                <c:pt idx="42">
                  <c:v>4419119.5225678422</c:v>
                </c:pt>
              </c:numCache>
            </c:numRef>
          </c:val>
          <c:extLst>
            <c:ext xmlns:c15="http://schemas.microsoft.com/office/drawing/2012/chart" uri="{02D57815-91ED-43cb-92C2-25804820EDAC}">
              <c15:datalabelsRange>
                <c15:f>Grafiski!$AE$35:$AE$78</c15:f>
                <c15:dlblRangeCache>
                  <c:ptCount val="44"/>
                  <c:pt idx="0">
                    <c:v> 720,8 </c:v>
                  </c:pt>
                  <c:pt idx="1">
                    <c:v> 1 125,2 </c:v>
                  </c:pt>
                  <c:pt idx="2">
                    <c:v> 78,0 </c:v>
                  </c:pt>
                  <c:pt idx="3">
                    <c:v> 74,4 </c:v>
                  </c:pt>
                  <c:pt idx="4">
                    <c:v> 53,8 </c:v>
                  </c:pt>
                  <c:pt idx="5">
                    <c:v> 50,6 </c:v>
                  </c:pt>
                  <c:pt idx="6">
                    <c:v> 58,4 </c:v>
                  </c:pt>
                  <c:pt idx="7">
                    <c:v> 50,1 </c:v>
                  </c:pt>
                  <c:pt idx="8">
                    <c:v> 54,2 </c:v>
                  </c:pt>
                  <c:pt idx="9">
                    <c:v> 53,8 </c:v>
                  </c:pt>
                  <c:pt idx="10">
                    <c:v> 47,2 </c:v>
                  </c:pt>
                  <c:pt idx="11">
                    <c:v> 25,7 </c:v>
                  </c:pt>
                  <c:pt idx="12">
                    <c:v> 35,0 </c:v>
                  </c:pt>
                  <c:pt idx="13">
                    <c:v> 32,8 </c:v>
                  </c:pt>
                  <c:pt idx="14">
                    <c:v> 34,1 </c:v>
                  </c:pt>
                  <c:pt idx="15">
                    <c:v> 30,4 </c:v>
                  </c:pt>
                  <c:pt idx="16">
                    <c:v> 28,4 </c:v>
                  </c:pt>
                  <c:pt idx="17">
                    <c:v> 21,4 </c:v>
                  </c:pt>
                  <c:pt idx="18">
                    <c:v> 27,5 </c:v>
                  </c:pt>
                  <c:pt idx="19">
                    <c:v> 26,7 </c:v>
                  </c:pt>
                  <c:pt idx="20">
                    <c:v> 24,5 </c:v>
                  </c:pt>
                  <c:pt idx="21">
                    <c:v> 17,1 </c:v>
                  </c:pt>
                  <c:pt idx="22">
                    <c:v> 21,5 </c:v>
                  </c:pt>
                  <c:pt idx="23">
                    <c:v> 23,0 </c:v>
                  </c:pt>
                  <c:pt idx="24">
                    <c:v> 16,3 </c:v>
                  </c:pt>
                  <c:pt idx="25">
                    <c:v> 19,6 </c:v>
                  </c:pt>
                  <c:pt idx="26">
                    <c:v> 23,2 </c:v>
                  </c:pt>
                  <c:pt idx="27">
                    <c:v> 19,4 </c:v>
                  </c:pt>
                  <c:pt idx="28">
                    <c:v> 15,2 </c:v>
                  </c:pt>
                  <c:pt idx="29">
                    <c:v> 17,4 </c:v>
                  </c:pt>
                  <c:pt idx="30">
                    <c:v> 17,4 </c:v>
                  </c:pt>
                  <c:pt idx="31">
                    <c:v> 16,1 </c:v>
                  </c:pt>
                  <c:pt idx="32">
                    <c:v> 16,3 </c:v>
                  </c:pt>
                  <c:pt idx="33">
                    <c:v> 13,5 </c:v>
                  </c:pt>
                  <c:pt idx="34">
                    <c:v> 15,4 </c:v>
                  </c:pt>
                  <c:pt idx="35">
                    <c:v> 14,3 </c:v>
                  </c:pt>
                  <c:pt idx="36">
                    <c:v> 11,4 </c:v>
                  </c:pt>
                  <c:pt idx="37">
                    <c:v> 10,6 </c:v>
                  </c:pt>
                  <c:pt idx="38">
                    <c:v> 9,8 </c:v>
                  </c:pt>
                  <c:pt idx="39">
                    <c:v> 9,6 </c:v>
                  </c:pt>
                  <c:pt idx="40">
                    <c:v> 7,8 </c:v>
                  </c:pt>
                  <c:pt idx="41">
                    <c:v> 8,7 </c:v>
                  </c:pt>
                  <c:pt idx="42">
                    <c:v> 4,4 </c:v>
                  </c:pt>
                  <c:pt idx="43">
                    <c:v> 0,1 </c:v>
                  </c:pt>
                </c15:dlblRangeCache>
              </c15:datalabelsRange>
            </c:ext>
            <c:ext xmlns:c16="http://schemas.microsoft.com/office/drawing/2014/chart" uri="{C3380CC4-5D6E-409C-BE32-E72D297353CC}">
              <c16:uniqueId val="{00000001-C5E0-4CD0-BD27-F9EDFC0486C6}"/>
            </c:ext>
          </c:extLst>
        </c:ser>
        <c:ser>
          <c:idx val="2"/>
          <c:order val="2"/>
          <c:tx>
            <c:strRef>
              <c:f>Grafiski!$AD$34</c:f>
              <c:strCache>
                <c:ptCount val="1"/>
                <c:pt idx="0">
                  <c:v>Maksājumi</c:v>
                </c:pt>
              </c:strCache>
            </c:strRef>
          </c:tx>
          <c:spPr>
            <a:solidFill>
              <a:srgbClr val="CAD3ED"/>
            </a:solidFill>
            <a:ln>
              <a:noFill/>
            </a:ln>
            <a:effectLst/>
          </c:spPr>
          <c:invertIfNegative val="0"/>
          <c:dLbls>
            <c:dLbl>
              <c:idx val="0"/>
              <c:tx>
                <c:rich>
                  <a:bodyPr/>
                  <a:lstStyle/>
                  <a:p>
                    <a:fld id="{AA752BF9-6843-43D7-86C9-635061FA0939}" type="CELLRANGE">
                      <a:rPr lang="en-US"/>
                      <a:pPr/>
                      <a:t>[CELLRANGE]</a:t>
                    </a:fld>
                    <a:endParaRPr lang="lv-LV"/>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3-C5E0-4CD0-BD27-F9EDFC0486C6}"/>
                </c:ext>
              </c:extLst>
            </c:dLbl>
            <c:dLbl>
              <c:idx val="1"/>
              <c:tx>
                <c:rich>
                  <a:bodyPr/>
                  <a:lstStyle/>
                  <a:p>
                    <a:fld id="{5C6C6B95-05BD-4213-A369-5A113540D87B}" type="CELLRANGE">
                      <a:rPr lang="lv-LV"/>
                      <a:pPr/>
                      <a:t>[CELLRANGE]</a:t>
                    </a:fld>
                    <a:endParaRPr lang="lv-LV"/>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4-C5E0-4CD0-BD27-F9EDFC0486C6}"/>
                </c:ext>
              </c:extLst>
            </c:dLbl>
            <c:dLbl>
              <c:idx val="2"/>
              <c:tx>
                <c:rich>
                  <a:bodyPr/>
                  <a:lstStyle/>
                  <a:p>
                    <a:fld id="{EB8AE803-427C-47BA-BD05-052D3AB6931F}" type="CELLRANGE">
                      <a:rPr lang="lv-LV"/>
                      <a:pPr/>
                      <a:t>[CELLRANGE]</a:t>
                    </a:fld>
                    <a:endParaRPr lang="lv-LV"/>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5-C5E0-4CD0-BD27-F9EDFC0486C6}"/>
                </c:ext>
              </c:extLst>
            </c:dLbl>
            <c:dLbl>
              <c:idx val="3"/>
              <c:tx>
                <c:rich>
                  <a:bodyPr/>
                  <a:lstStyle/>
                  <a:p>
                    <a:fld id="{BB9C6FCC-D104-48CB-BC9E-B5AC66879619}" type="CELLRANGE">
                      <a:rPr lang="lv-LV"/>
                      <a:pPr/>
                      <a:t>[CELLRANGE]</a:t>
                    </a:fld>
                    <a:endParaRPr lang="lv-LV"/>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6-C5E0-4CD0-BD27-F9EDFC0486C6}"/>
                </c:ext>
              </c:extLst>
            </c:dLbl>
            <c:dLbl>
              <c:idx val="4"/>
              <c:tx>
                <c:rich>
                  <a:bodyPr/>
                  <a:lstStyle/>
                  <a:p>
                    <a:fld id="{930E67E7-190C-4018-BADC-9D2B4C115427}" type="CELLRANGE">
                      <a:rPr lang="lv-LV"/>
                      <a:pPr/>
                      <a:t>[CELLRANGE]</a:t>
                    </a:fld>
                    <a:endParaRPr lang="lv-LV"/>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7-C5E0-4CD0-BD27-F9EDFC0486C6}"/>
                </c:ext>
              </c:extLst>
            </c:dLbl>
            <c:dLbl>
              <c:idx val="5"/>
              <c:tx>
                <c:rich>
                  <a:bodyPr/>
                  <a:lstStyle/>
                  <a:p>
                    <a:fld id="{61533800-5E28-4432-A681-C5430964573B}" type="CELLRANGE">
                      <a:rPr lang="lv-LV"/>
                      <a:pPr/>
                      <a:t>[CELLRANGE]</a:t>
                    </a:fld>
                    <a:endParaRPr lang="lv-LV"/>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8-C5E0-4CD0-BD27-F9EDFC0486C6}"/>
                </c:ext>
              </c:extLst>
            </c:dLbl>
            <c:dLbl>
              <c:idx val="6"/>
              <c:tx>
                <c:rich>
                  <a:bodyPr/>
                  <a:lstStyle/>
                  <a:p>
                    <a:fld id="{5FBFAAEC-DC10-4835-A956-5595A099FB83}" type="CELLRANGE">
                      <a:rPr lang="lv-LV"/>
                      <a:pPr/>
                      <a:t>[CELLRANGE]</a:t>
                    </a:fld>
                    <a:endParaRPr lang="lv-LV"/>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9-C5E0-4CD0-BD27-F9EDFC0486C6}"/>
                </c:ext>
              </c:extLst>
            </c:dLbl>
            <c:dLbl>
              <c:idx val="7"/>
              <c:tx>
                <c:rich>
                  <a:bodyPr/>
                  <a:lstStyle/>
                  <a:p>
                    <a:fld id="{CD0F08C2-BA61-47B8-AD64-3F508E27777E}" type="CELLRANGE">
                      <a:rPr lang="lv-LV"/>
                      <a:pPr/>
                      <a:t>[CELLRANGE]</a:t>
                    </a:fld>
                    <a:endParaRPr lang="lv-LV"/>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A-C5E0-4CD0-BD27-F9EDFC0486C6}"/>
                </c:ext>
              </c:extLst>
            </c:dLbl>
            <c:dLbl>
              <c:idx val="8"/>
              <c:tx>
                <c:rich>
                  <a:bodyPr/>
                  <a:lstStyle/>
                  <a:p>
                    <a:fld id="{9B9E733A-651B-4B0F-9E9A-181BA6B22CC0}" type="CELLRANGE">
                      <a:rPr lang="lv-LV"/>
                      <a:pPr/>
                      <a:t>[CELLRANGE]</a:t>
                    </a:fld>
                    <a:endParaRPr lang="lv-LV"/>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B-C5E0-4CD0-BD27-F9EDFC0486C6}"/>
                </c:ext>
              </c:extLst>
            </c:dLbl>
            <c:dLbl>
              <c:idx val="9"/>
              <c:tx>
                <c:rich>
                  <a:bodyPr/>
                  <a:lstStyle/>
                  <a:p>
                    <a:fld id="{51D29362-B330-4389-B4A7-7B7FE20320C6}" type="CELLRANGE">
                      <a:rPr lang="lv-LV"/>
                      <a:pPr/>
                      <a:t>[CELLRANGE]</a:t>
                    </a:fld>
                    <a:endParaRPr lang="lv-LV"/>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C-C5E0-4CD0-BD27-F9EDFC0486C6}"/>
                </c:ext>
              </c:extLst>
            </c:dLbl>
            <c:dLbl>
              <c:idx val="10"/>
              <c:tx>
                <c:rich>
                  <a:bodyPr/>
                  <a:lstStyle/>
                  <a:p>
                    <a:fld id="{17B66493-BEE6-4390-9DAA-CE6A210897F6}" type="CELLRANGE">
                      <a:rPr lang="lv-LV"/>
                      <a:pPr/>
                      <a:t>[CELLRANGE]</a:t>
                    </a:fld>
                    <a:endParaRPr lang="lv-LV"/>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D-C5E0-4CD0-BD27-F9EDFC0486C6}"/>
                </c:ext>
              </c:extLst>
            </c:dLbl>
            <c:dLbl>
              <c:idx val="11"/>
              <c:tx>
                <c:rich>
                  <a:bodyPr/>
                  <a:lstStyle/>
                  <a:p>
                    <a:fld id="{FBDE4588-4550-4F84-BFE4-D09E783F1753}" type="CELLRANGE">
                      <a:rPr lang="lv-LV"/>
                      <a:pPr/>
                      <a:t>[CELLRANGE]</a:t>
                    </a:fld>
                    <a:endParaRPr lang="lv-LV"/>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E-C5E0-4CD0-BD27-F9EDFC0486C6}"/>
                </c:ext>
              </c:extLst>
            </c:dLbl>
            <c:dLbl>
              <c:idx val="12"/>
              <c:tx>
                <c:rich>
                  <a:bodyPr/>
                  <a:lstStyle/>
                  <a:p>
                    <a:fld id="{BA7BBBB5-E81D-45A4-8F57-E82CAB5BB2A1}" type="CELLRANGE">
                      <a:rPr lang="lv-LV"/>
                      <a:pPr/>
                      <a:t>[CELLRANGE]</a:t>
                    </a:fld>
                    <a:endParaRPr lang="lv-LV"/>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F-C5E0-4CD0-BD27-F9EDFC0486C6}"/>
                </c:ext>
              </c:extLst>
            </c:dLbl>
            <c:dLbl>
              <c:idx val="13"/>
              <c:tx>
                <c:rich>
                  <a:bodyPr/>
                  <a:lstStyle/>
                  <a:p>
                    <a:fld id="{9A23C562-3912-4214-BF14-55B0B81FA4EC}" type="CELLRANGE">
                      <a:rPr lang="lv-LV"/>
                      <a:pPr/>
                      <a:t>[CELLRANGE]</a:t>
                    </a:fld>
                    <a:endParaRPr lang="lv-LV"/>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0-C5E0-4CD0-BD27-F9EDFC0486C6}"/>
                </c:ext>
              </c:extLst>
            </c:dLbl>
            <c:dLbl>
              <c:idx val="14"/>
              <c:tx>
                <c:rich>
                  <a:bodyPr/>
                  <a:lstStyle/>
                  <a:p>
                    <a:fld id="{FDC461AC-545F-478C-8E25-E29C49321418}" type="CELLRANGE">
                      <a:rPr lang="lv-LV"/>
                      <a:pPr/>
                      <a:t>[CELLRANGE]</a:t>
                    </a:fld>
                    <a:endParaRPr lang="lv-LV"/>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1-C5E0-4CD0-BD27-F9EDFC0486C6}"/>
                </c:ext>
              </c:extLst>
            </c:dLbl>
            <c:dLbl>
              <c:idx val="15"/>
              <c:tx>
                <c:rich>
                  <a:bodyPr/>
                  <a:lstStyle/>
                  <a:p>
                    <a:fld id="{F186B576-569D-4E8A-B1B4-0D87C5D130E6}" type="CELLRANGE">
                      <a:rPr lang="lv-LV"/>
                      <a:pPr/>
                      <a:t>[CELLRANGE]</a:t>
                    </a:fld>
                    <a:endParaRPr lang="lv-LV"/>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2-C5E0-4CD0-BD27-F9EDFC0486C6}"/>
                </c:ext>
              </c:extLst>
            </c:dLbl>
            <c:dLbl>
              <c:idx val="16"/>
              <c:tx>
                <c:rich>
                  <a:bodyPr/>
                  <a:lstStyle/>
                  <a:p>
                    <a:fld id="{BB523478-1270-4362-B5D8-A2AFC82CE841}" type="CELLRANGE">
                      <a:rPr lang="lv-LV"/>
                      <a:pPr/>
                      <a:t>[CELLRANGE]</a:t>
                    </a:fld>
                    <a:endParaRPr lang="lv-LV"/>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3-C5E0-4CD0-BD27-F9EDFC0486C6}"/>
                </c:ext>
              </c:extLst>
            </c:dLbl>
            <c:dLbl>
              <c:idx val="17"/>
              <c:tx>
                <c:rich>
                  <a:bodyPr/>
                  <a:lstStyle/>
                  <a:p>
                    <a:fld id="{567A5747-3E70-4B21-80EA-14755A69BFCB}" type="CELLRANGE">
                      <a:rPr lang="lv-LV"/>
                      <a:pPr/>
                      <a:t>[CELLRANGE]</a:t>
                    </a:fld>
                    <a:endParaRPr lang="lv-LV"/>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4-C5E0-4CD0-BD27-F9EDFC0486C6}"/>
                </c:ext>
              </c:extLst>
            </c:dLbl>
            <c:dLbl>
              <c:idx val="18"/>
              <c:tx>
                <c:rich>
                  <a:bodyPr/>
                  <a:lstStyle/>
                  <a:p>
                    <a:fld id="{996B97E7-AF4E-45F4-B6BD-3980D92D1FDF}" type="CELLRANGE">
                      <a:rPr lang="lv-LV"/>
                      <a:pPr/>
                      <a:t>[CELLRANGE]</a:t>
                    </a:fld>
                    <a:endParaRPr lang="lv-LV"/>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5-C5E0-4CD0-BD27-F9EDFC0486C6}"/>
                </c:ext>
              </c:extLst>
            </c:dLbl>
            <c:dLbl>
              <c:idx val="19"/>
              <c:tx>
                <c:rich>
                  <a:bodyPr/>
                  <a:lstStyle/>
                  <a:p>
                    <a:fld id="{DE2424B5-C127-49C9-8156-7CC1F6DC613A}" type="CELLRANGE">
                      <a:rPr lang="lv-LV"/>
                      <a:pPr/>
                      <a:t>[CELLRANGE]</a:t>
                    </a:fld>
                    <a:endParaRPr lang="lv-LV"/>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6-C5E0-4CD0-BD27-F9EDFC0486C6}"/>
                </c:ext>
              </c:extLst>
            </c:dLbl>
            <c:dLbl>
              <c:idx val="20"/>
              <c:tx>
                <c:rich>
                  <a:bodyPr/>
                  <a:lstStyle/>
                  <a:p>
                    <a:fld id="{709FA837-9950-4E55-9853-AA701088DC5E}" type="CELLRANGE">
                      <a:rPr lang="lv-LV"/>
                      <a:pPr/>
                      <a:t>[CELLRANGE]</a:t>
                    </a:fld>
                    <a:endParaRPr lang="lv-LV"/>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7-C5E0-4CD0-BD27-F9EDFC0486C6}"/>
                </c:ext>
              </c:extLst>
            </c:dLbl>
            <c:dLbl>
              <c:idx val="21"/>
              <c:tx>
                <c:rich>
                  <a:bodyPr/>
                  <a:lstStyle/>
                  <a:p>
                    <a:fld id="{27A40861-86BE-4914-A052-A9E29BDE3B16}" type="CELLRANGE">
                      <a:rPr lang="lv-LV"/>
                      <a:pPr/>
                      <a:t>[CELLRANGE]</a:t>
                    </a:fld>
                    <a:endParaRPr lang="lv-LV"/>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8-C5E0-4CD0-BD27-F9EDFC0486C6}"/>
                </c:ext>
              </c:extLst>
            </c:dLbl>
            <c:dLbl>
              <c:idx val="22"/>
              <c:tx>
                <c:rich>
                  <a:bodyPr/>
                  <a:lstStyle/>
                  <a:p>
                    <a:fld id="{44BBD2A3-4583-497F-8A34-6CF1A74689E7}" type="CELLRANGE">
                      <a:rPr lang="lv-LV"/>
                      <a:pPr/>
                      <a:t>[CELLRANGE]</a:t>
                    </a:fld>
                    <a:endParaRPr lang="lv-LV"/>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9-C5E0-4CD0-BD27-F9EDFC0486C6}"/>
                </c:ext>
              </c:extLst>
            </c:dLbl>
            <c:dLbl>
              <c:idx val="23"/>
              <c:tx>
                <c:rich>
                  <a:bodyPr/>
                  <a:lstStyle/>
                  <a:p>
                    <a:fld id="{E6CFD80D-CD34-41BD-8D77-4EE7495D695C}" type="CELLRANGE">
                      <a:rPr lang="lv-LV"/>
                      <a:pPr/>
                      <a:t>[CELLRANGE]</a:t>
                    </a:fld>
                    <a:endParaRPr lang="lv-LV"/>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A-C5E0-4CD0-BD27-F9EDFC0486C6}"/>
                </c:ext>
              </c:extLst>
            </c:dLbl>
            <c:dLbl>
              <c:idx val="24"/>
              <c:tx>
                <c:rich>
                  <a:bodyPr/>
                  <a:lstStyle/>
                  <a:p>
                    <a:fld id="{C1B08F29-141C-4739-99AE-021C8D5C099B}" type="CELLRANGE">
                      <a:rPr lang="lv-LV"/>
                      <a:pPr/>
                      <a:t>[CELLRANGE]</a:t>
                    </a:fld>
                    <a:endParaRPr lang="lv-LV"/>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B-C5E0-4CD0-BD27-F9EDFC0486C6}"/>
                </c:ext>
              </c:extLst>
            </c:dLbl>
            <c:dLbl>
              <c:idx val="25"/>
              <c:tx>
                <c:rich>
                  <a:bodyPr/>
                  <a:lstStyle/>
                  <a:p>
                    <a:fld id="{859B52CB-E16C-4299-987D-60326C15F3E1}" type="CELLRANGE">
                      <a:rPr lang="lv-LV"/>
                      <a:pPr/>
                      <a:t>[CELLRANGE]</a:t>
                    </a:fld>
                    <a:endParaRPr lang="lv-LV"/>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C-C5E0-4CD0-BD27-F9EDFC0486C6}"/>
                </c:ext>
              </c:extLst>
            </c:dLbl>
            <c:dLbl>
              <c:idx val="26"/>
              <c:layout>
                <c:manualLayout>
                  <c:x val="-6.832601321425096E-4"/>
                  <c:y val="-1.9228740013226126E-2"/>
                </c:manualLayout>
              </c:layout>
              <c:tx>
                <c:rich>
                  <a:bodyPr/>
                  <a:lstStyle/>
                  <a:p>
                    <a:fld id="{69FCA6D2-1F35-4995-97F8-188F8F86B3B2}" type="CELLRANGE">
                      <a:rPr lang="en-US"/>
                      <a:pPr/>
                      <a:t>[CELLRANGE]</a:t>
                    </a:fld>
                    <a:endParaRPr lang="lv-LV"/>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D-C5E0-4CD0-BD27-F9EDFC0486C6}"/>
                </c:ext>
              </c:extLst>
            </c:dLbl>
            <c:dLbl>
              <c:idx val="27"/>
              <c:tx>
                <c:rich>
                  <a:bodyPr/>
                  <a:lstStyle/>
                  <a:p>
                    <a:fld id="{7119AA68-F96D-46EB-822E-69C5DB96121D}" type="CELLRANGE">
                      <a:rPr lang="lv-LV"/>
                      <a:pPr/>
                      <a:t>[CELLRANGE]</a:t>
                    </a:fld>
                    <a:endParaRPr lang="lv-LV"/>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E-C5E0-4CD0-BD27-F9EDFC0486C6}"/>
                </c:ext>
              </c:extLst>
            </c:dLbl>
            <c:dLbl>
              <c:idx val="28"/>
              <c:tx>
                <c:rich>
                  <a:bodyPr/>
                  <a:lstStyle/>
                  <a:p>
                    <a:fld id="{DEE35189-BB66-4699-8F1B-6562F7F9314B}" type="CELLRANGE">
                      <a:rPr lang="lv-LV"/>
                      <a:pPr/>
                      <a:t>[CELLRANGE]</a:t>
                    </a:fld>
                    <a:endParaRPr lang="lv-LV"/>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F-C5E0-4CD0-BD27-F9EDFC0486C6}"/>
                </c:ext>
              </c:extLst>
            </c:dLbl>
            <c:dLbl>
              <c:idx val="29"/>
              <c:tx>
                <c:rich>
                  <a:bodyPr/>
                  <a:lstStyle/>
                  <a:p>
                    <a:fld id="{0C086085-1AA4-4B95-A92A-2FF168E8E157}" type="CELLRANGE">
                      <a:rPr lang="lv-LV"/>
                      <a:pPr/>
                      <a:t>[CELLRANGE]</a:t>
                    </a:fld>
                    <a:endParaRPr lang="lv-LV"/>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0-C5E0-4CD0-BD27-F9EDFC0486C6}"/>
                </c:ext>
              </c:extLst>
            </c:dLbl>
            <c:dLbl>
              <c:idx val="30"/>
              <c:layout>
                <c:manualLayout>
                  <c:x val="-1.00210328409303E-16"/>
                  <c:y val="-1.4791338471712431E-2"/>
                </c:manualLayout>
              </c:layout>
              <c:tx>
                <c:rich>
                  <a:bodyPr/>
                  <a:lstStyle/>
                  <a:p>
                    <a:fld id="{D224ADE3-585E-47FC-A00B-AD73756D1DB8}" type="CELLRANGE">
                      <a:rPr lang="en-US"/>
                      <a:pPr/>
                      <a:t>[CELLRANGE]</a:t>
                    </a:fld>
                    <a:endParaRPr lang="lv-LV"/>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51-C5E0-4CD0-BD27-F9EDFC0486C6}"/>
                </c:ext>
              </c:extLst>
            </c:dLbl>
            <c:dLbl>
              <c:idx val="31"/>
              <c:tx>
                <c:rich>
                  <a:bodyPr/>
                  <a:lstStyle/>
                  <a:p>
                    <a:fld id="{4B9BA5C2-159C-4995-B499-F3618F5B9F7E}" type="CELLRANGE">
                      <a:rPr lang="lv-LV"/>
                      <a:pPr/>
                      <a:t>[CELLRANGE]</a:t>
                    </a:fld>
                    <a:endParaRPr lang="lv-LV"/>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2-C5E0-4CD0-BD27-F9EDFC0486C6}"/>
                </c:ext>
              </c:extLst>
            </c:dLbl>
            <c:dLbl>
              <c:idx val="32"/>
              <c:tx>
                <c:rich>
                  <a:bodyPr/>
                  <a:lstStyle/>
                  <a:p>
                    <a:fld id="{B2F40B1F-BFE6-43F1-A7D1-B8C416A93398}" type="CELLRANGE">
                      <a:rPr lang="lv-LV"/>
                      <a:pPr/>
                      <a:t>[CELLRANGE]</a:t>
                    </a:fld>
                    <a:endParaRPr lang="lv-LV"/>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3-C5E0-4CD0-BD27-F9EDFC0486C6}"/>
                </c:ext>
              </c:extLst>
            </c:dLbl>
            <c:dLbl>
              <c:idx val="33"/>
              <c:layout>
                <c:manualLayout>
                  <c:x val="1.3665202642850192E-3"/>
                  <c:y val="-1.7749606166054897E-2"/>
                </c:manualLayout>
              </c:layout>
              <c:tx>
                <c:rich>
                  <a:bodyPr/>
                  <a:lstStyle/>
                  <a:p>
                    <a:fld id="{3945A7D8-9B88-4A04-B23D-B19AF8EB4F97}" type="CELLRANGE">
                      <a:rPr lang="en-US"/>
                      <a:pPr/>
                      <a:t>[CELLRANGE]</a:t>
                    </a:fld>
                    <a:endParaRPr lang="lv-LV"/>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54-C5E0-4CD0-BD27-F9EDFC0486C6}"/>
                </c:ext>
              </c:extLst>
            </c:dLbl>
            <c:dLbl>
              <c:idx val="34"/>
              <c:tx>
                <c:rich>
                  <a:bodyPr/>
                  <a:lstStyle/>
                  <a:p>
                    <a:fld id="{0CD5CB85-533B-4231-8470-043F8B6E0670}" type="CELLRANGE">
                      <a:rPr lang="lv-LV"/>
                      <a:pPr/>
                      <a:t>[CELLRANGE]</a:t>
                    </a:fld>
                    <a:endParaRPr lang="lv-LV"/>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5-C5E0-4CD0-BD27-F9EDFC0486C6}"/>
                </c:ext>
              </c:extLst>
            </c:dLbl>
            <c:dLbl>
              <c:idx val="35"/>
              <c:tx>
                <c:rich>
                  <a:bodyPr/>
                  <a:lstStyle/>
                  <a:p>
                    <a:fld id="{7D3477AE-89CD-4F20-9FC6-4B71D7EB3E24}" type="CELLRANGE">
                      <a:rPr lang="lv-LV"/>
                      <a:pPr/>
                      <a:t>[CELLRANGE]</a:t>
                    </a:fld>
                    <a:endParaRPr lang="lv-LV"/>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6-C5E0-4CD0-BD27-F9EDFC0486C6}"/>
                </c:ext>
              </c:extLst>
            </c:dLbl>
            <c:dLbl>
              <c:idx val="36"/>
              <c:tx>
                <c:rich>
                  <a:bodyPr/>
                  <a:lstStyle/>
                  <a:p>
                    <a:fld id="{277928E9-1B13-4F04-8665-7958AF4E0938}" type="CELLRANGE">
                      <a:rPr lang="lv-LV"/>
                      <a:pPr/>
                      <a:t>[CELLRANGE]</a:t>
                    </a:fld>
                    <a:endParaRPr lang="lv-LV"/>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7-C5E0-4CD0-BD27-F9EDFC0486C6}"/>
                </c:ext>
              </c:extLst>
            </c:dLbl>
            <c:dLbl>
              <c:idx val="37"/>
              <c:layout>
                <c:manualLayout>
                  <c:x val="-1.3665202642851194E-3"/>
                  <c:y val="-2.2187007707568485E-2"/>
                </c:manualLayout>
              </c:layout>
              <c:tx>
                <c:rich>
                  <a:bodyPr/>
                  <a:lstStyle/>
                  <a:p>
                    <a:fld id="{04237D4A-526C-4EBD-9458-8D3A75AE6D1C}" type="CELLRANGE">
                      <a:rPr lang="en-US"/>
                      <a:pPr/>
                      <a:t>[CELLRANGE]</a:t>
                    </a:fld>
                    <a:endParaRPr lang="lv-LV"/>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58-C5E0-4CD0-BD27-F9EDFC0486C6}"/>
                </c:ext>
              </c:extLst>
            </c:dLbl>
            <c:dLbl>
              <c:idx val="38"/>
              <c:layout>
                <c:manualLayout>
                  <c:x val="0"/>
                  <c:y val="-2.3666141554739714E-2"/>
                </c:manualLayout>
              </c:layout>
              <c:tx>
                <c:rich>
                  <a:bodyPr/>
                  <a:lstStyle/>
                  <a:p>
                    <a:fld id="{C6B6A6ED-A09A-4C4B-8783-94493ADB95CF}" type="CELLRANGE">
                      <a:rPr lang="en-US"/>
                      <a:pPr/>
                      <a:t>[CELLRANGE]</a:t>
                    </a:fld>
                    <a:endParaRPr lang="lv-LV"/>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59-C5E0-4CD0-BD27-F9EDFC0486C6}"/>
                </c:ext>
              </c:extLst>
            </c:dLbl>
            <c:dLbl>
              <c:idx val="39"/>
              <c:layout>
                <c:manualLayout>
                  <c:x val="-6.832601321425096E-4"/>
                  <c:y val="-3.4020078484938453E-2"/>
                </c:manualLayout>
              </c:layout>
              <c:tx>
                <c:rich>
                  <a:bodyPr/>
                  <a:lstStyle/>
                  <a:p>
                    <a:fld id="{F100966C-53C5-46E4-AC02-EC8186EB0FBF}" type="CELLRANGE">
                      <a:rPr lang="en-US"/>
                      <a:pPr/>
                      <a:t>[CELLRANGE]</a:t>
                    </a:fld>
                    <a:endParaRPr lang="lv-LV"/>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5A-C5E0-4CD0-BD27-F9EDFC0486C6}"/>
                </c:ext>
              </c:extLst>
            </c:dLbl>
            <c:dLbl>
              <c:idx val="40"/>
              <c:layout>
                <c:manualLayout>
                  <c:x val="0"/>
                  <c:y val="-2.8103543096253413E-2"/>
                </c:manualLayout>
              </c:layout>
              <c:tx>
                <c:rich>
                  <a:bodyPr/>
                  <a:lstStyle/>
                  <a:p>
                    <a:fld id="{58705013-5930-4393-ADA8-0F1F3A22928E}" type="CELLRANGE">
                      <a:rPr lang="en-US"/>
                      <a:pPr/>
                      <a:t>[CELLRANGE]</a:t>
                    </a:fld>
                    <a:endParaRPr lang="lv-LV"/>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C5E0-4CD0-BD27-F9EDFC0486C6}"/>
                </c:ext>
              </c:extLst>
            </c:dLbl>
            <c:dLbl>
              <c:idx val="41"/>
              <c:layout>
                <c:manualLayout>
                  <c:x val="0"/>
                  <c:y val="-3.9936613873623267E-2"/>
                </c:manualLayout>
              </c:layout>
              <c:tx>
                <c:rich>
                  <a:bodyPr/>
                  <a:lstStyle/>
                  <a:p>
                    <a:fld id="{F61144C5-FF9A-4DCE-8994-35E189264C35}" type="CELLRANGE">
                      <a:rPr lang="en-US"/>
                      <a:pPr/>
                      <a:t>[CELLRANGE]</a:t>
                    </a:fld>
                    <a:endParaRPr lang="lv-LV"/>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C5E0-4CD0-BD27-F9EDFC0486C6}"/>
                </c:ext>
              </c:extLst>
            </c:dLbl>
            <c:dLbl>
              <c:idx val="42"/>
              <c:layout>
                <c:manualLayout>
                  <c:x val="0"/>
                  <c:y val="-4.5853149262308199E-2"/>
                </c:manualLayout>
              </c:layout>
              <c:tx>
                <c:rich>
                  <a:bodyPr/>
                  <a:lstStyle/>
                  <a:p>
                    <a:fld id="{5B79C960-B699-4882-A292-642110DB0F3D}" type="CELLRANGE">
                      <a:rPr lang="en-US"/>
                      <a:pPr/>
                      <a:t>[CELLRANGE]</a:t>
                    </a:fld>
                    <a:endParaRPr lang="lv-LV"/>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C5E0-4CD0-BD27-F9EDFC0486C6}"/>
                </c:ext>
              </c:extLst>
            </c:dLbl>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lv-LV"/>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Grafiski!$AA$35:$AA$78</c15:sqref>
                  </c15:fullRef>
                </c:ext>
              </c:extLst>
              <c:f>Grafiski!$AA$35:$AA$77</c:f>
              <c:strCache>
                <c:ptCount val="43"/>
                <c:pt idx="0">
                  <c:v>Bez novada* ( 1 263,0)</c:v>
                </c:pt>
                <c:pt idx="1">
                  <c:v>Rīga* ( 1 262,9)</c:v>
                </c:pt>
                <c:pt idx="2">
                  <c:v>Liepāja (91,3)</c:v>
                </c:pt>
                <c:pt idx="3">
                  <c:v>Jelgava (82,1)</c:v>
                </c:pt>
                <c:pt idx="4">
                  <c:v>Valmieras nov. (63,3)</c:v>
                </c:pt>
                <c:pt idx="5">
                  <c:v>Mārupes nov. (63,1)</c:v>
                </c:pt>
                <c:pt idx="6">
                  <c:v>Daugavpils (62,8)</c:v>
                </c:pt>
                <c:pt idx="7">
                  <c:v>Cēsu nov. (62,2)</c:v>
                </c:pt>
                <c:pt idx="8">
                  <c:v>Tukuma nov. (60,4)</c:v>
                </c:pt>
                <c:pt idx="9">
                  <c:v>Jūrmala (59,2)</c:v>
                </c:pt>
                <c:pt idx="10">
                  <c:v>Siguldas nov. (52)</c:v>
                </c:pt>
                <c:pt idx="11">
                  <c:v>Jēkabpils nov. (44,1)</c:v>
                </c:pt>
                <c:pt idx="12">
                  <c:v>Aizkraukles nov. (43,1)</c:v>
                </c:pt>
                <c:pt idx="13">
                  <c:v>Ogres nov. (43)</c:v>
                </c:pt>
                <c:pt idx="14">
                  <c:v>Ludzas nov. (38,9)</c:v>
                </c:pt>
                <c:pt idx="15">
                  <c:v>Ventspils (37,9)</c:v>
                </c:pt>
                <c:pt idx="16">
                  <c:v>Rēzekne (30,6)</c:v>
                </c:pt>
                <c:pt idx="17">
                  <c:v>Limbažu nov. (30,5)</c:v>
                </c:pt>
                <c:pt idx="18">
                  <c:v>Talsu nov. (30,4)</c:v>
                </c:pt>
                <c:pt idx="19">
                  <c:v>Ādažu nov. (29,6)</c:v>
                </c:pt>
                <c:pt idx="20">
                  <c:v>Olaines nov. (29,5)</c:v>
                </c:pt>
                <c:pt idx="21">
                  <c:v>Jelgavas nov. (26,3)</c:v>
                </c:pt>
                <c:pt idx="22">
                  <c:v>Ķekavas nov. (25,8)</c:v>
                </c:pt>
                <c:pt idx="23">
                  <c:v>Rēzeknes nov. (25,5)</c:v>
                </c:pt>
                <c:pt idx="24">
                  <c:v>Saldus nov. (24,6)</c:v>
                </c:pt>
                <c:pt idx="25">
                  <c:v>Preiļu nov. (24,1)</c:v>
                </c:pt>
                <c:pt idx="26">
                  <c:v>Ropažu nov. (24,1)</c:v>
                </c:pt>
                <c:pt idx="27">
                  <c:v>Madonas nov. (22,9)</c:v>
                </c:pt>
                <c:pt idx="28">
                  <c:v>Kuldīgas nov. (22,1)</c:v>
                </c:pt>
                <c:pt idx="29">
                  <c:v>Alūksnes nov. (21,8)</c:v>
                </c:pt>
                <c:pt idx="30">
                  <c:v>Bauskas nov. (19,9)</c:v>
                </c:pt>
                <c:pt idx="31">
                  <c:v>Gulbenes nov. (18,9)</c:v>
                </c:pt>
                <c:pt idx="32">
                  <c:v>Dienvidkurzemes nov. (18,7)</c:v>
                </c:pt>
                <c:pt idx="33">
                  <c:v>Dobeles nov. (17)</c:v>
                </c:pt>
                <c:pt idx="34">
                  <c:v>Krāslavas nov. (16,6)</c:v>
                </c:pt>
                <c:pt idx="35">
                  <c:v>Smiltenes nov. (16,2)</c:v>
                </c:pt>
                <c:pt idx="36">
                  <c:v>Valkas nov. (13,5)</c:v>
                </c:pt>
                <c:pt idx="37">
                  <c:v>Salaspils nov. (13,3)</c:v>
                </c:pt>
                <c:pt idx="38">
                  <c:v>Līvānu nov. (11,4)</c:v>
                </c:pt>
                <c:pt idx="39">
                  <c:v>Augšdaugavas nov. (10,8)</c:v>
                </c:pt>
                <c:pt idx="40">
                  <c:v>Balvu nov. (10,6)</c:v>
                </c:pt>
                <c:pt idx="41">
                  <c:v>Saulkrastu nov. (10,2)</c:v>
                </c:pt>
                <c:pt idx="42">
                  <c:v>Ventspils nov. (5,5)</c:v>
                </c:pt>
              </c:strCache>
            </c:strRef>
          </c:cat>
          <c:val>
            <c:numRef>
              <c:extLst>
                <c:ext xmlns:c15="http://schemas.microsoft.com/office/drawing/2012/chart" uri="{02D57815-91ED-43cb-92C2-25804820EDAC}">
                  <c15:fullRef>
                    <c15:sqref>Grafiski!$AD$35:$AD$78</c15:sqref>
                  </c15:fullRef>
                </c:ext>
              </c:extLst>
              <c:f>Grafiski!$AD$35:$AD$77</c:f>
              <c:numCache>
                <c:formatCode>_(* #,##0.00_);_(* \(#,##0.00\);_(* "-"??_);_(@_)</c:formatCode>
                <c:ptCount val="43"/>
                <c:pt idx="0">
                  <c:v>41701488.877797842</c:v>
                </c:pt>
                <c:pt idx="1">
                  <c:v>13772442.04098239</c:v>
                </c:pt>
                <c:pt idx="2">
                  <c:v>13307988.59365074</c:v>
                </c:pt>
                <c:pt idx="3">
                  <c:v>7703139.7045476437</c:v>
                </c:pt>
                <c:pt idx="4">
                  <c:v>9533501.7167112883</c:v>
                </c:pt>
                <c:pt idx="5">
                  <c:v>12504902.512441207</c:v>
                </c:pt>
                <c:pt idx="6">
                  <c:v>4451806.2842356944</c:v>
                </c:pt>
                <c:pt idx="7">
                  <c:v>12026100.437210789</c:v>
                </c:pt>
                <c:pt idx="8">
                  <c:v>6226416.7390586268</c:v>
                </c:pt>
                <c:pt idx="9">
                  <c:v>5420707.2679079687</c:v>
                </c:pt>
                <c:pt idx="10">
                  <c:v>4739586.9067923436</c:v>
                </c:pt>
                <c:pt idx="11">
                  <c:v>18373650.862088319</c:v>
                </c:pt>
                <c:pt idx="12">
                  <c:v>8077923.4463468548</c:v>
                </c:pt>
                <c:pt idx="13">
                  <c:v>10156453.149882233</c:v>
                </c:pt>
                <c:pt idx="14">
                  <c:v>4778833.4592530103</c:v>
                </c:pt>
                <c:pt idx="15">
                  <c:v>7547923.1066923579</c:v>
                </c:pt>
                <c:pt idx="16">
                  <c:v>2250604.9433874907</c:v>
                </c:pt>
                <c:pt idx="17">
                  <c:v>9076312.8579889778</c:v>
                </c:pt>
                <c:pt idx="18">
                  <c:v>2830591.6993139703</c:v>
                </c:pt>
                <c:pt idx="19">
                  <c:v>2818846.2016298771</c:v>
                </c:pt>
                <c:pt idx="20">
                  <c:v>4967685.2495730259</c:v>
                </c:pt>
                <c:pt idx="21">
                  <c:v>9261309.0176248122</c:v>
                </c:pt>
                <c:pt idx="22">
                  <c:v>4283063.565588003</c:v>
                </c:pt>
                <c:pt idx="23">
                  <c:v>2456896.7091553989</c:v>
                </c:pt>
                <c:pt idx="24">
                  <c:v>8224640.049397585</c:v>
                </c:pt>
                <c:pt idx="25">
                  <c:v>4532479.300999078</c:v>
                </c:pt>
                <c:pt idx="26">
                  <c:v>845942.85397045652</c:v>
                </c:pt>
                <c:pt idx="27">
                  <c:v>3505600.4032018795</c:v>
                </c:pt>
                <c:pt idx="28">
                  <c:v>6904368.7150868131</c:v>
                </c:pt>
                <c:pt idx="29">
                  <c:v>4478612.0891240956</c:v>
                </c:pt>
                <c:pt idx="30">
                  <c:v>2492619.4413031801</c:v>
                </c:pt>
                <c:pt idx="31">
                  <c:v>2817352.556402883</c:v>
                </c:pt>
                <c:pt idx="32">
                  <c:v>2375494.4481027424</c:v>
                </c:pt>
                <c:pt idx="33">
                  <c:v>3517034.8182544294</c:v>
                </c:pt>
                <c:pt idx="34">
                  <c:v>1174059.1140019104</c:v>
                </c:pt>
                <c:pt idx="35">
                  <c:v>1939584.9473290064</c:v>
                </c:pt>
                <c:pt idx="36">
                  <c:v>2139836.4109316235</c:v>
                </c:pt>
                <c:pt idx="37">
                  <c:v>2682843.0506781144</c:v>
                </c:pt>
                <c:pt idx="38">
                  <c:v>1614794.2987209726</c:v>
                </c:pt>
                <c:pt idx="39">
                  <c:v>1254935.9712675954</c:v>
                </c:pt>
                <c:pt idx="40">
                  <c:v>2797987.8485331056</c:v>
                </c:pt>
                <c:pt idx="41">
                  <c:v>1449148.7782161434</c:v>
                </c:pt>
                <c:pt idx="42">
                  <c:v>1085292.01524272</c:v>
                </c:pt>
              </c:numCache>
            </c:numRef>
          </c:val>
          <c:extLst>
            <c:ext xmlns:c15="http://schemas.microsoft.com/office/drawing/2012/chart" uri="{02D57815-91ED-43cb-92C2-25804820EDAC}">
              <c15:datalabelsRange>
                <c15:f>Grafiski!$AF$35:$AF$78</c15:f>
                <c15:dlblRangeCache>
                  <c:ptCount val="44"/>
                  <c:pt idx="0">
                    <c:v> 542,1 </c:v>
                  </c:pt>
                  <c:pt idx="1">
                    <c:v> 137,7 </c:v>
                  </c:pt>
                  <c:pt idx="2">
                    <c:v> 13,3 </c:v>
                  </c:pt>
                  <c:pt idx="3">
                    <c:v> 7,7 </c:v>
                  </c:pt>
                  <c:pt idx="4">
                    <c:v> 9,5 </c:v>
                  </c:pt>
                  <c:pt idx="5">
                    <c:v> 12,5 </c:v>
                  </c:pt>
                  <c:pt idx="6">
                    <c:v> 4,5 </c:v>
                  </c:pt>
                  <c:pt idx="7">
                    <c:v> 12,0 </c:v>
                  </c:pt>
                  <c:pt idx="8">
                    <c:v> 6,2 </c:v>
                  </c:pt>
                  <c:pt idx="9">
                    <c:v> 5,4 </c:v>
                  </c:pt>
                  <c:pt idx="10">
                    <c:v> 4,7 </c:v>
                  </c:pt>
                  <c:pt idx="11">
                    <c:v> 18,4 </c:v>
                  </c:pt>
                  <c:pt idx="12">
                    <c:v> 8,1 </c:v>
                  </c:pt>
                  <c:pt idx="13">
                    <c:v> 10,2 </c:v>
                  </c:pt>
                  <c:pt idx="14">
                    <c:v> 4,8 </c:v>
                  </c:pt>
                  <c:pt idx="15">
                    <c:v> 7,5 </c:v>
                  </c:pt>
                  <c:pt idx="16">
                    <c:v> 2,3 </c:v>
                  </c:pt>
                  <c:pt idx="17">
                    <c:v> 9,1 </c:v>
                  </c:pt>
                  <c:pt idx="18">
                    <c:v> 2,8 </c:v>
                  </c:pt>
                  <c:pt idx="19">
                    <c:v> 2,8 </c:v>
                  </c:pt>
                  <c:pt idx="20">
                    <c:v> 5,0 </c:v>
                  </c:pt>
                  <c:pt idx="21">
                    <c:v> 9,3 </c:v>
                  </c:pt>
                  <c:pt idx="22">
                    <c:v> 4,3 </c:v>
                  </c:pt>
                  <c:pt idx="23">
                    <c:v> 2,5 </c:v>
                  </c:pt>
                  <c:pt idx="24">
                    <c:v> 8,2 </c:v>
                  </c:pt>
                  <c:pt idx="25">
                    <c:v> 4,5 </c:v>
                  </c:pt>
                  <c:pt idx="26">
                    <c:v> 0,8 </c:v>
                  </c:pt>
                  <c:pt idx="27">
                    <c:v> 3,5 </c:v>
                  </c:pt>
                  <c:pt idx="28">
                    <c:v> 6,9 </c:v>
                  </c:pt>
                  <c:pt idx="29">
                    <c:v> 4,5 </c:v>
                  </c:pt>
                  <c:pt idx="30">
                    <c:v> 2,5 </c:v>
                  </c:pt>
                  <c:pt idx="31">
                    <c:v> 2,8 </c:v>
                  </c:pt>
                  <c:pt idx="32">
                    <c:v> 2,4 </c:v>
                  </c:pt>
                  <c:pt idx="33">
                    <c:v> 3,5 </c:v>
                  </c:pt>
                  <c:pt idx="34">
                    <c:v> 1,2 </c:v>
                  </c:pt>
                  <c:pt idx="35">
                    <c:v> 1,9 </c:v>
                  </c:pt>
                  <c:pt idx="36">
                    <c:v> 2,1 </c:v>
                  </c:pt>
                  <c:pt idx="37">
                    <c:v> 2,7 </c:v>
                  </c:pt>
                  <c:pt idx="38">
                    <c:v> 1,6 </c:v>
                  </c:pt>
                  <c:pt idx="39">
                    <c:v> 1,3 </c:v>
                  </c:pt>
                  <c:pt idx="40">
                    <c:v> 2,8 </c:v>
                  </c:pt>
                  <c:pt idx="41">
                    <c:v> 1,4 </c:v>
                  </c:pt>
                  <c:pt idx="42">
                    <c:v> 1,1 </c:v>
                  </c:pt>
                  <c:pt idx="43">
                    <c:v> 0,0 </c:v>
                  </c:pt>
                </c15:dlblRangeCache>
              </c15:datalabelsRange>
            </c:ext>
            <c:ext xmlns:c16="http://schemas.microsoft.com/office/drawing/2014/chart" uri="{C3380CC4-5D6E-409C-BE32-E72D297353CC}">
              <c16:uniqueId val="{00000002-C5E0-4CD0-BD27-F9EDFC0486C6}"/>
            </c:ext>
          </c:extLst>
        </c:ser>
        <c:dLbls>
          <c:showLegendKey val="0"/>
          <c:showVal val="0"/>
          <c:showCatName val="0"/>
          <c:showSerName val="0"/>
          <c:showPercent val="0"/>
          <c:showBubbleSize val="0"/>
        </c:dLbls>
        <c:gapWidth val="37"/>
        <c:overlap val="100"/>
        <c:axId val="1780754896"/>
        <c:axId val="1780753456"/>
        <c:extLst>
          <c:ext xmlns:c15="http://schemas.microsoft.com/office/drawing/2012/chart" uri="{02D57815-91ED-43cb-92C2-25804820EDAC}">
            <c15:filteredBarSeries>
              <c15:ser>
                <c:idx val="0"/>
                <c:order val="0"/>
                <c:tx>
                  <c:strRef>
                    <c:extLst>
                      <c:ext uri="{02D57815-91ED-43cb-92C2-25804820EDAC}">
                        <c15:formulaRef>
                          <c15:sqref>Grafiski!$AB$34</c15:sqref>
                        </c15:formulaRef>
                      </c:ext>
                    </c:extLst>
                    <c:strCache>
                      <c:ptCount val="1"/>
                      <c:pt idx="0">
                        <c:v>Līgums</c:v>
                      </c:pt>
                    </c:strCache>
                  </c:strRef>
                </c:tx>
                <c:spPr>
                  <a:solidFill>
                    <a:schemeClr val="accent1"/>
                  </a:solidFill>
                  <a:ln>
                    <a:noFill/>
                  </a:ln>
                  <a:effectLst/>
                </c:spPr>
                <c:invertIfNegative val="0"/>
                <c:cat>
                  <c:strRef>
                    <c:extLst>
                      <c:ext uri="{02D57815-91ED-43cb-92C2-25804820EDAC}">
                        <c15:fullRef>
                          <c15:sqref>Grafiski!$AA$35:$AA$78</c15:sqref>
                        </c15:fullRef>
                        <c15:formulaRef>
                          <c15:sqref>Grafiski!$AA$35:$AA$77</c15:sqref>
                        </c15:formulaRef>
                      </c:ext>
                    </c:extLst>
                    <c:strCache>
                      <c:ptCount val="43"/>
                      <c:pt idx="0">
                        <c:v>Bez novada* ( 1 263,0)</c:v>
                      </c:pt>
                      <c:pt idx="1">
                        <c:v>Rīga* ( 1 262,9)</c:v>
                      </c:pt>
                      <c:pt idx="2">
                        <c:v>Liepāja (91,3)</c:v>
                      </c:pt>
                      <c:pt idx="3">
                        <c:v>Jelgava (82,1)</c:v>
                      </c:pt>
                      <c:pt idx="4">
                        <c:v>Valmieras nov. (63,3)</c:v>
                      </c:pt>
                      <c:pt idx="5">
                        <c:v>Mārupes nov. (63,1)</c:v>
                      </c:pt>
                      <c:pt idx="6">
                        <c:v>Daugavpils (62,8)</c:v>
                      </c:pt>
                      <c:pt idx="7">
                        <c:v>Cēsu nov. (62,2)</c:v>
                      </c:pt>
                      <c:pt idx="8">
                        <c:v>Tukuma nov. (60,4)</c:v>
                      </c:pt>
                      <c:pt idx="9">
                        <c:v>Jūrmala (59,2)</c:v>
                      </c:pt>
                      <c:pt idx="10">
                        <c:v>Siguldas nov. (52)</c:v>
                      </c:pt>
                      <c:pt idx="11">
                        <c:v>Jēkabpils nov. (44,1)</c:v>
                      </c:pt>
                      <c:pt idx="12">
                        <c:v>Aizkraukles nov. (43,1)</c:v>
                      </c:pt>
                      <c:pt idx="13">
                        <c:v>Ogres nov. (43)</c:v>
                      </c:pt>
                      <c:pt idx="14">
                        <c:v>Ludzas nov. (38,9)</c:v>
                      </c:pt>
                      <c:pt idx="15">
                        <c:v>Ventspils (37,9)</c:v>
                      </c:pt>
                      <c:pt idx="16">
                        <c:v>Rēzekne (30,6)</c:v>
                      </c:pt>
                      <c:pt idx="17">
                        <c:v>Limbažu nov. (30,5)</c:v>
                      </c:pt>
                      <c:pt idx="18">
                        <c:v>Talsu nov. (30,4)</c:v>
                      </c:pt>
                      <c:pt idx="19">
                        <c:v>Ādažu nov. (29,6)</c:v>
                      </c:pt>
                      <c:pt idx="20">
                        <c:v>Olaines nov. (29,5)</c:v>
                      </c:pt>
                      <c:pt idx="21">
                        <c:v>Jelgavas nov. (26,3)</c:v>
                      </c:pt>
                      <c:pt idx="22">
                        <c:v>Ķekavas nov. (25,8)</c:v>
                      </c:pt>
                      <c:pt idx="23">
                        <c:v>Rēzeknes nov. (25,5)</c:v>
                      </c:pt>
                      <c:pt idx="24">
                        <c:v>Saldus nov. (24,6)</c:v>
                      </c:pt>
                      <c:pt idx="25">
                        <c:v>Preiļu nov. (24,1)</c:v>
                      </c:pt>
                      <c:pt idx="26">
                        <c:v>Ropažu nov. (24,1)</c:v>
                      </c:pt>
                      <c:pt idx="27">
                        <c:v>Madonas nov. (22,9)</c:v>
                      </c:pt>
                      <c:pt idx="28">
                        <c:v>Kuldīgas nov. (22,1)</c:v>
                      </c:pt>
                      <c:pt idx="29">
                        <c:v>Alūksnes nov. (21,8)</c:v>
                      </c:pt>
                      <c:pt idx="30">
                        <c:v>Bauskas nov. (19,9)</c:v>
                      </c:pt>
                      <c:pt idx="31">
                        <c:v>Gulbenes nov. (18,9)</c:v>
                      </c:pt>
                      <c:pt idx="32">
                        <c:v>Dienvidkurzemes nov. (18,7)</c:v>
                      </c:pt>
                      <c:pt idx="33">
                        <c:v>Dobeles nov. (17)</c:v>
                      </c:pt>
                      <c:pt idx="34">
                        <c:v>Krāslavas nov. (16,6)</c:v>
                      </c:pt>
                      <c:pt idx="35">
                        <c:v>Smiltenes nov. (16,2)</c:v>
                      </c:pt>
                      <c:pt idx="36">
                        <c:v>Valkas nov. (13,5)</c:v>
                      </c:pt>
                      <c:pt idx="37">
                        <c:v>Salaspils nov. (13,3)</c:v>
                      </c:pt>
                      <c:pt idx="38">
                        <c:v>Līvānu nov. (11,4)</c:v>
                      </c:pt>
                      <c:pt idx="39">
                        <c:v>Augšdaugavas nov. (10,8)</c:v>
                      </c:pt>
                      <c:pt idx="40">
                        <c:v>Balvu nov. (10,6)</c:v>
                      </c:pt>
                      <c:pt idx="41">
                        <c:v>Saulkrastu nov. (10,2)</c:v>
                      </c:pt>
                      <c:pt idx="42">
                        <c:v>Ventspils nov. (5,5)</c:v>
                      </c:pt>
                    </c:strCache>
                  </c:strRef>
                </c:cat>
                <c:val>
                  <c:numRef>
                    <c:extLst>
                      <c:ext uri="{02D57815-91ED-43cb-92C2-25804820EDAC}">
                        <c15:fullRef>
                          <c15:sqref>Grafiski!$AB$35:$AB$78</c15:sqref>
                        </c15:fullRef>
                        <c15:formulaRef>
                          <c15:sqref>Grafiski!$AB$35:$AB$77</c15:sqref>
                        </c15:formulaRef>
                      </c:ext>
                    </c:extLst>
                    <c:numCache>
                      <c:formatCode>_(* #,##0.00_);_(* \(#,##0.00\);_(* "-"??_);_(@_)</c:formatCode>
                      <c:ptCount val="43"/>
                      <c:pt idx="0">
                        <c:v>97150587.159709305</c:v>
                      </c:pt>
                      <c:pt idx="1">
                        <c:v>126293894.73075649</c:v>
                      </c:pt>
                      <c:pt idx="2">
                        <c:v>91328496.413177311</c:v>
                      </c:pt>
                      <c:pt idx="3">
                        <c:v>82117792.640683219</c:v>
                      </c:pt>
                      <c:pt idx="4">
                        <c:v>63343658.594635881</c:v>
                      </c:pt>
                      <c:pt idx="5">
                        <c:v>63091150.578401491</c:v>
                      </c:pt>
                      <c:pt idx="6">
                        <c:v>62828868.203929819</c:v>
                      </c:pt>
                      <c:pt idx="7">
                        <c:v>62174666.242338538</c:v>
                      </c:pt>
                      <c:pt idx="8">
                        <c:v>60431227.338762641</c:v>
                      </c:pt>
                      <c:pt idx="9">
                        <c:v>59182908.589586027</c:v>
                      </c:pt>
                      <c:pt idx="10">
                        <c:v>51978162.380531706</c:v>
                      </c:pt>
                      <c:pt idx="11">
                        <c:v>44118181.557087287</c:v>
                      </c:pt>
                      <c:pt idx="12">
                        <c:v>43061618.818737045</c:v>
                      </c:pt>
                      <c:pt idx="13">
                        <c:v>42986880.702961743</c:v>
                      </c:pt>
                      <c:pt idx="14">
                        <c:v>38902538.887068242</c:v>
                      </c:pt>
                      <c:pt idx="15">
                        <c:v>37938096.134522237</c:v>
                      </c:pt>
                      <c:pt idx="16">
                        <c:v>30600874.335073173</c:v>
                      </c:pt>
                      <c:pt idx="17">
                        <c:v>30509242.07677412</c:v>
                      </c:pt>
                      <c:pt idx="18">
                        <c:v>30362827.790065236</c:v>
                      </c:pt>
                      <c:pt idx="19">
                        <c:v>29555957.431063328</c:v>
                      </c:pt>
                      <c:pt idx="20">
                        <c:v>29502799.699712105</c:v>
                      </c:pt>
                      <c:pt idx="21">
                        <c:v>26325947.857161641</c:v>
                      </c:pt>
                      <c:pt idx="22">
                        <c:v>25795927.953123257</c:v>
                      </c:pt>
                      <c:pt idx="23">
                        <c:v>25486693.970935408</c:v>
                      </c:pt>
                      <c:pt idx="24">
                        <c:v>24564502.911357407</c:v>
                      </c:pt>
                      <c:pt idx="25">
                        <c:v>24136401.178630289</c:v>
                      </c:pt>
                      <c:pt idx="26">
                        <c:v>24093696.212312464</c:v>
                      </c:pt>
                      <c:pt idx="27">
                        <c:v>22897149.62314387</c:v>
                      </c:pt>
                      <c:pt idx="28">
                        <c:v>22062953.945940241</c:v>
                      </c:pt>
                      <c:pt idx="29">
                        <c:v>21831739.28238083</c:v>
                      </c:pt>
                      <c:pt idx="30">
                        <c:v>19894140.62524996</c:v>
                      </c:pt>
                      <c:pt idx="31">
                        <c:v>18910457.101229046</c:v>
                      </c:pt>
                      <c:pt idx="32">
                        <c:v>18710031.06305163</c:v>
                      </c:pt>
                      <c:pt idx="33">
                        <c:v>17035703.402635053</c:v>
                      </c:pt>
                      <c:pt idx="34">
                        <c:v>16578153.964316936</c:v>
                      </c:pt>
                      <c:pt idx="35">
                        <c:v>16206994.71429787</c:v>
                      </c:pt>
                      <c:pt idx="36">
                        <c:v>13534615.233214647</c:v>
                      </c:pt>
                      <c:pt idx="37">
                        <c:v>13308863.872857794</c:v>
                      </c:pt>
                      <c:pt idx="38">
                        <c:v>11449216.191080762</c:v>
                      </c:pt>
                      <c:pt idx="39">
                        <c:v>10813928.430162372</c:v>
                      </c:pt>
                      <c:pt idx="40">
                        <c:v>10620097.440648349</c:v>
                      </c:pt>
                      <c:pt idx="41">
                        <c:v>10176415.235948497</c:v>
                      </c:pt>
                      <c:pt idx="42">
                        <c:v>5504411.5378105622</c:v>
                      </c:pt>
                    </c:numCache>
                  </c:numRef>
                </c:val>
                <c:extLst>
                  <c:ext xmlns:c16="http://schemas.microsoft.com/office/drawing/2014/chart" uri="{C3380CC4-5D6E-409C-BE32-E72D297353CC}">
                    <c16:uniqueId val="{00000000-C5E0-4CD0-BD27-F9EDFC0486C6}"/>
                  </c:ext>
                </c:extLst>
              </c15:ser>
            </c15:filteredBarSeries>
          </c:ext>
        </c:extLst>
      </c:barChart>
      <c:catAx>
        <c:axId val="178075489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lv-LV"/>
          </a:p>
        </c:txPr>
        <c:crossAx val="1780753456"/>
        <c:crosses val="autoZero"/>
        <c:auto val="1"/>
        <c:lblAlgn val="ctr"/>
        <c:lblOffset val="100"/>
        <c:noMultiLvlLbl val="0"/>
      </c:catAx>
      <c:valAx>
        <c:axId val="1780753456"/>
        <c:scaling>
          <c:orientation val="minMax"/>
        </c:scaling>
        <c:delete val="1"/>
        <c:axPos val="l"/>
        <c:numFmt formatCode="_(* #,##0.00_);_(* \(#,##0.00\);_(* &quot;-&quot;??_);_(@_)" sourceLinked="1"/>
        <c:majorTickMark val="out"/>
        <c:minorTickMark val="none"/>
        <c:tickLblPos val="nextTo"/>
        <c:crossAx val="1780754896"/>
        <c:crosses val="autoZero"/>
        <c:crossBetween val="between"/>
        <c:dispUnits>
          <c:builtInUnit val="millions"/>
          <c:dispUnitsLbl>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lv-LV"/>
              </a:p>
            </c:txPr>
          </c:dispUnitsLbl>
        </c:dispUnits>
      </c:valAx>
      <c:spPr>
        <a:noFill/>
        <a:ln w="25400">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Verdana" panose="020B0604030504040204" pitchFamily="34" charset="0"/>
          <a:ea typeface="Verdana" panose="020B0604030504040204" pitchFamily="34" charset="0"/>
        </a:defRPr>
      </a:pPr>
      <a:endParaRPr lang="lv-LV"/>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16496001380216E-4"/>
          <c:y val="1.313178616431147E-2"/>
          <c:w val="0.98223819205697882"/>
          <c:h val="0.74777492156357173"/>
        </c:manualLayout>
      </c:layout>
      <c:ofPieChart>
        <c:ofPieType val="pie"/>
        <c:varyColors val="1"/>
        <c:ser>
          <c:idx val="0"/>
          <c:order val="0"/>
          <c:dPt>
            <c:idx val="0"/>
            <c:bubble3D val="0"/>
            <c:spPr>
              <a:solidFill>
                <a:srgbClr val="2739C5"/>
              </a:solidFill>
              <a:ln w="19050">
                <a:solidFill>
                  <a:schemeClr val="lt1"/>
                </a:solidFill>
              </a:ln>
              <a:effectLst/>
            </c:spPr>
            <c:extLst>
              <c:ext xmlns:c16="http://schemas.microsoft.com/office/drawing/2014/chart" uri="{C3380CC4-5D6E-409C-BE32-E72D297353CC}">
                <c16:uniqueId val="{00000001-6AA4-46F3-8D15-6A4DE0BAAA21}"/>
              </c:ext>
            </c:extLst>
          </c:dPt>
          <c:dPt>
            <c:idx val="1"/>
            <c:bubble3D val="0"/>
            <c:spPr>
              <a:solidFill>
                <a:srgbClr val="808080"/>
              </a:solidFill>
              <a:ln w="19050">
                <a:solidFill>
                  <a:schemeClr val="lt1"/>
                </a:solidFill>
              </a:ln>
              <a:effectLst/>
            </c:spPr>
            <c:extLst>
              <c:ext xmlns:c16="http://schemas.microsoft.com/office/drawing/2014/chart" uri="{C3380CC4-5D6E-409C-BE32-E72D297353CC}">
                <c16:uniqueId val="{00000003-6AA4-46F3-8D15-6A4DE0BAAA21}"/>
              </c:ext>
            </c:extLst>
          </c:dPt>
          <c:dPt>
            <c:idx val="2"/>
            <c:bubble3D val="0"/>
            <c:spPr>
              <a:solidFill>
                <a:srgbClr val="4BA2F2"/>
              </a:solidFill>
              <a:ln w="19050">
                <a:solidFill>
                  <a:schemeClr val="lt1"/>
                </a:solidFill>
              </a:ln>
              <a:effectLst/>
            </c:spPr>
            <c:extLst>
              <c:ext xmlns:c16="http://schemas.microsoft.com/office/drawing/2014/chart" uri="{C3380CC4-5D6E-409C-BE32-E72D297353CC}">
                <c16:uniqueId val="{00000005-6AA4-46F3-8D15-6A4DE0BAAA21}"/>
              </c:ext>
            </c:extLst>
          </c:dPt>
          <c:dPt>
            <c:idx val="3"/>
            <c:bubble3D val="0"/>
            <c:spPr>
              <a:solidFill>
                <a:srgbClr val="A9EDFD"/>
              </a:solidFill>
              <a:ln w="19050">
                <a:solidFill>
                  <a:schemeClr val="lt1"/>
                </a:solidFill>
              </a:ln>
              <a:effectLst/>
            </c:spPr>
            <c:extLst>
              <c:ext xmlns:c16="http://schemas.microsoft.com/office/drawing/2014/chart" uri="{C3380CC4-5D6E-409C-BE32-E72D297353CC}">
                <c16:uniqueId val="{00000007-6AA4-46F3-8D15-6A4DE0BAAA21}"/>
              </c:ext>
            </c:extLst>
          </c:dPt>
          <c:dPt>
            <c:idx val="4"/>
            <c:bubble3D val="0"/>
            <c:spPr>
              <a:solidFill>
                <a:srgbClr val="CAD3ED"/>
              </a:solidFill>
              <a:ln w="19050">
                <a:solidFill>
                  <a:schemeClr val="lt1"/>
                </a:solidFill>
              </a:ln>
              <a:effectLst/>
            </c:spPr>
            <c:extLst>
              <c:ext xmlns:c16="http://schemas.microsoft.com/office/drawing/2014/chart" uri="{C3380CC4-5D6E-409C-BE32-E72D297353CC}">
                <c16:uniqueId val="{00000009-6AA4-46F3-8D15-6A4DE0BAAA21}"/>
              </c:ext>
            </c:extLst>
          </c:dPt>
          <c:dPt>
            <c:idx val="5"/>
            <c:bubble3D val="0"/>
            <c:spPr>
              <a:solidFill>
                <a:srgbClr val="DAD7C4"/>
              </a:solidFill>
              <a:ln w="19050">
                <a:solidFill>
                  <a:schemeClr val="lt1"/>
                </a:solidFill>
              </a:ln>
              <a:effectLst/>
            </c:spPr>
            <c:extLst>
              <c:ext xmlns:c16="http://schemas.microsoft.com/office/drawing/2014/chart" uri="{C3380CC4-5D6E-409C-BE32-E72D297353CC}">
                <c16:uniqueId val="{0000000B-6AA4-46F3-8D15-6A4DE0BAAA21}"/>
              </c:ext>
            </c:extLst>
          </c:dPt>
          <c:dPt>
            <c:idx val="6"/>
            <c:bubble3D val="0"/>
            <c:spPr>
              <a:solidFill>
                <a:srgbClr val="4B9AB4"/>
              </a:solidFill>
              <a:ln w="19050">
                <a:solidFill>
                  <a:schemeClr val="lt1"/>
                </a:solidFill>
              </a:ln>
              <a:effectLst/>
            </c:spPr>
            <c:extLst>
              <c:ext xmlns:c16="http://schemas.microsoft.com/office/drawing/2014/chart" uri="{C3380CC4-5D6E-409C-BE32-E72D297353CC}">
                <c16:uniqueId val="{0000000D-6AA4-46F3-8D15-6A4DE0BAAA21}"/>
              </c:ext>
            </c:extLst>
          </c:dPt>
          <c:dPt>
            <c:idx val="7"/>
            <c:bubble3D val="0"/>
            <c:spPr>
              <a:solidFill>
                <a:srgbClr val="6277BF"/>
              </a:solidFill>
              <a:ln w="19050">
                <a:solidFill>
                  <a:schemeClr val="lt1"/>
                </a:solidFill>
              </a:ln>
              <a:effectLst/>
            </c:spPr>
            <c:extLst>
              <c:ext xmlns:c16="http://schemas.microsoft.com/office/drawing/2014/chart" uri="{C3380CC4-5D6E-409C-BE32-E72D297353CC}">
                <c16:uniqueId val="{0000000F-6AA4-46F3-8D15-6A4DE0BAAA21}"/>
              </c:ext>
            </c:extLst>
          </c:dPt>
          <c:dLbls>
            <c:dLbl>
              <c:idx val="0"/>
              <c:layout>
                <c:manualLayout>
                  <c:x val="8.8766840553908322E-2"/>
                  <c:y val="6.4467306550180419E-4"/>
                </c:manualLayout>
              </c:layout>
              <c:tx>
                <c:rich>
                  <a:bodyPr rot="0" spcFirstLastPara="1" vertOverflow="ellipsis" vert="horz" wrap="square" lIns="38100" tIns="19050" rIns="38100" bIns="19050" anchor="ctr" anchorCtr="1">
                    <a:spAutoFit/>
                  </a:bodyPr>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fld id="{A7B93E0F-9FA6-4902-BE88-1CC0BF03CF3A}" type="CELLRANGE">
                      <a:rPr lang="en-US"/>
                      <a:pPr>
                        <a:defRPr sz="1200">
                          <a:solidFill>
                            <a:sysClr val="windowText" lastClr="000000"/>
                          </a:solidFill>
                          <a:latin typeface="Verdana" panose="020B0604030504040204" pitchFamily="34" charset="0"/>
                          <a:ea typeface="Verdana" panose="020B0604030504040204" pitchFamily="34" charset="0"/>
                        </a:defRPr>
                      </a:pPr>
                      <a:t>[CELLRANGE]</a:t>
                    </a:fld>
                    <a:endParaRPr lang="lv-LV"/>
                  </a:p>
                </c:rich>
              </c:tx>
              <c:spPr>
                <a:solidFill>
                  <a:srgbClr val="2739C5"/>
                </a:solid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lv-LV"/>
                </a:p>
              </c:txP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6AA4-46F3-8D15-6A4DE0BAAA21}"/>
                </c:ext>
              </c:extLst>
            </c:dLbl>
            <c:dLbl>
              <c:idx val="1"/>
              <c:layout>
                <c:manualLayout>
                  <c:x val="9.3272337289000501E-2"/>
                  <c:y val="3.7116884112113724E-2"/>
                </c:manualLayout>
              </c:layout>
              <c:tx>
                <c:rich>
                  <a:bodyPr rot="0" spcFirstLastPara="1" vertOverflow="ellipsis" vert="horz" wrap="square" lIns="38100" tIns="19050" rIns="38100" bIns="19050" anchor="ctr" anchorCtr="1">
                    <a:noAutofit/>
                  </a:bodyPr>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fld id="{B6BE6CF8-52A6-47DE-A63B-0EC38CA7894A}" type="CELLRANGE">
                      <a:rPr lang="en-US"/>
                      <a:pPr>
                        <a:defRPr sz="1200">
                          <a:solidFill>
                            <a:sysClr val="windowText" lastClr="000000"/>
                          </a:solidFill>
                          <a:latin typeface="Verdana" panose="020B0604030504040204" pitchFamily="34" charset="0"/>
                          <a:ea typeface="Verdana" panose="020B0604030504040204" pitchFamily="34" charset="0"/>
                        </a:defRPr>
                      </a:pPr>
                      <a:t>[CELLRANGE]</a:t>
                    </a:fld>
                    <a:endParaRPr lang="lv-LV"/>
                  </a:p>
                </c:rich>
              </c:tx>
              <c:spPr>
                <a:solidFill>
                  <a:srgbClr val="808080"/>
                </a:solidFill>
                <a:ln>
                  <a:noFill/>
                </a:ln>
                <a:effectLst/>
              </c:spPr>
              <c:txPr>
                <a:bodyPr rot="0" spcFirstLastPara="1" vertOverflow="ellipsis" vert="horz" wrap="square" lIns="38100" tIns="19050" rIns="38100" bIns="19050" anchor="ctr" anchorCtr="1">
                  <a:noAutofit/>
                </a:bodyPr>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lv-LV"/>
                </a:p>
              </c:txPr>
              <c:showLegendKey val="0"/>
              <c:showVal val="0"/>
              <c:showCatName val="0"/>
              <c:showSerName val="0"/>
              <c:showPercent val="0"/>
              <c:showBubbleSize val="0"/>
              <c:extLst>
                <c:ext xmlns:c15="http://schemas.microsoft.com/office/drawing/2012/chart" uri="{CE6537A1-D6FC-4f65-9D91-7224C49458BB}">
                  <c15:layout>
                    <c:manualLayout>
                      <c:w val="0.15745074274092702"/>
                      <c:h val="5.8394160583941604E-2"/>
                    </c:manualLayout>
                  </c15:layout>
                  <c15:dlblFieldTable/>
                  <c15:showDataLabelsRange val="1"/>
                </c:ext>
                <c:ext xmlns:c16="http://schemas.microsoft.com/office/drawing/2014/chart" uri="{C3380CC4-5D6E-409C-BE32-E72D297353CC}">
                  <c16:uniqueId val="{00000003-6AA4-46F3-8D15-6A4DE0BAAA21}"/>
                </c:ext>
              </c:extLst>
            </c:dLbl>
            <c:dLbl>
              <c:idx val="2"/>
              <c:layout>
                <c:manualLayout>
                  <c:x val="-1.3148334498628699E-3"/>
                  <c:y val="3.1531281047496182E-2"/>
                </c:manualLayout>
              </c:layout>
              <c:tx>
                <c:rich>
                  <a:bodyPr rot="0" spcFirstLastPara="1" vertOverflow="ellipsis" vert="horz" wrap="square" lIns="38100" tIns="19050" rIns="38100" bIns="19050" anchor="ctr" anchorCtr="1">
                    <a:noAutofit/>
                  </a:bodyPr>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fld id="{02A58DA5-B7DF-4BC5-945F-67638FF2C548}" type="CELLRANGE">
                      <a:rPr lang="en-US"/>
                      <a:pPr>
                        <a:defRPr sz="1200">
                          <a:solidFill>
                            <a:sysClr val="windowText" lastClr="000000"/>
                          </a:solidFill>
                          <a:latin typeface="Verdana" panose="020B0604030504040204" pitchFamily="34" charset="0"/>
                          <a:ea typeface="Verdana" panose="020B0604030504040204" pitchFamily="34" charset="0"/>
                        </a:defRPr>
                      </a:pPr>
                      <a:t>[CELLRANGE]</a:t>
                    </a:fld>
                    <a:endParaRPr lang="lv-LV"/>
                  </a:p>
                </c:rich>
              </c:tx>
              <c:spPr>
                <a:solidFill>
                  <a:srgbClr val="4BA2F2"/>
                </a:solidFill>
                <a:ln>
                  <a:noFill/>
                </a:ln>
                <a:effectLst/>
              </c:spPr>
              <c:txPr>
                <a:bodyPr rot="0" spcFirstLastPara="1" vertOverflow="ellipsis" vert="horz" wrap="square" lIns="38100" tIns="19050" rIns="38100" bIns="19050" anchor="ctr" anchorCtr="1">
                  <a:noAutofit/>
                </a:bodyPr>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lv-LV"/>
                </a:p>
              </c:txPr>
              <c:showLegendKey val="0"/>
              <c:showVal val="0"/>
              <c:showCatName val="0"/>
              <c:showSerName val="0"/>
              <c:showPercent val="0"/>
              <c:showBubbleSize val="0"/>
              <c:extLst>
                <c:ext xmlns:c15="http://schemas.microsoft.com/office/drawing/2012/chart" uri="{CE6537A1-D6FC-4f65-9D91-7224C49458BB}">
                  <c15:layout>
                    <c:manualLayout>
                      <c:w val="0.13548583913921755"/>
                      <c:h val="5.1094890510948905E-2"/>
                    </c:manualLayout>
                  </c15:layout>
                  <c15:dlblFieldTable/>
                  <c15:showDataLabelsRange val="1"/>
                </c:ext>
                <c:ext xmlns:c16="http://schemas.microsoft.com/office/drawing/2014/chart" uri="{C3380CC4-5D6E-409C-BE32-E72D297353CC}">
                  <c16:uniqueId val="{00000005-6AA4-46F3-8D15-6A4DE0BAAA21}"/>
                </c:ext>
              </c:extLst>
            </c:dLbl>
            <c:dLbl>
              <c:idx val="3"/>
              <c:layout>
                <c:manualLayout>
                  <c:x val="3.6392526658979324E-2"/>
                  <c:y val="-2.5295045804036739E-2"/>
                </c:manualLayout>
              </c:layout>
              <c:tx>
                <c:rich>
                  <a:bodyPr rot="0" spcFirstLastPara="1" vertOverflow="ellipsis" vert="horz" wrap="square" lIns="38100" tIns="19050" rIns="38100" bIns="19050" anchor="ctr" anchorCtr="1">
                    <a:noAutofit/>
                  </a:bodyPr>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fld id="{4319B5A3-638A-4709-B12B-85B83364C49B}" type="CELLRANGE">
                      <a:rPr lang="en-US"/>
                      <a:pPr>
                        <a:defRPr sz="1200">
                          <a:solidFill>
                            <a:sysClr val="windowText" lastClr="000000"/>
                          </a:solidFill>
                          <a:latin typeface="Verdana" panose="020B0604030504040204" pitchFamily="34" charset="0"/>
                          <a:ea typeface="Verdana" panose="020B0604030504040204" pitchFamily="34" charset="0"/>
                        </a:defRPr>
                      </a:pPr>
                      <a:t>[CELLRANGE]</a:t>
                    </a:fld>
                    <a:endParaRPr lang="lv-LV"/>
                  </a:p>
                </c:rich>
              </c:tx>
              <c:spPr>
                <a:solidFill>
                  <a:srgbClr val="A9EDFD"/>
                </a:solidFill>
                <a:ln>
                  <a:noFill/>
                </a:ln>
                <a:effectLst/>
              </c:spPr>
              <c:txPr>
                <a:bodyPr rot="0" spcFirstLastPara="1" vertOverflow="ellipsis" vert="horz" wrap="square" lIns="38100" tIns="19050" rIns="38100" bIns="19050" anchor="ctr" anchorCtr="1">
                  <a:noAutofit/>
                </a:bodyPr>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lv-LV"/>
                </a:p>
              </c:txPr>
              <c:showLegendKey val="0"/>
              <c:showVal val="0"/>
              <c:showCatName val="0"/>
              <c:showSerName val="0"/>
              <c:showPercent val="0"/>
              <c:showBubbleSize val="0"/>
              <c:extLst>
                <c:ext xmlns:c15="http://schemas.microsoft.com/office/drawing/2012/chart" uri="{CE6537A1-D6FC-4f65-9D91-7224C49458BB}">
                  <c15:layout>
                    <c:manualLayout>
                      <c:w val="0.10635247557406109"/>
                      <c:h val="5.2518343966128318E-2"/>
                    </c:manualLayout>
                  </c15:layout>
                  <c15:dlblFieldTable/>
                  <c15:showDataLabelsRange val="1"/>
                </c:ext>
                <c:ext xmlns:c16="http://schemas.microsoft.com/office/drawing/2014/chart" uri="{C3380CC4-5D6E-409C-BE32-E72D297353CC}">
                  <c16:uniqueId val="{00000007-6AA4-46F3-8D15-6A4DE0BAAA21}"/>
                </c:ext>
              </c:extLst>
            </c:dLbl>
            <c:dLbl>
              <c:idx val="4"/>
              <c:layout>
                <c:manualLayout>
                  <c:x val="0.10086928636035046"/>
                  <c:y val="3.0337840542149098E-2"/>
                </c:manualLayout>
              </c:layout>
              <c:tx>
                <c:rich>
                  <a:bodyPr rot="0" spcFirstLastPara="1" vertOverflow="ellipsis" vert="horz" wrap="square" lIns="38100" tIns="19050" rIns="38100" bIns="19050" anchor="ctr" anchorCtr="1">
                    <a:noAutofit/>
                  </a:bodyPr>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fld id="{EC9693F8-5031-41B1-8175-ECA7E190C51F}" type="CELLRANGE">
                      <a:rPr lang="en-US"/>
                      <a:pPr>
                        <a:defRPr sz="1200">
                          <a:solidFill>
                            <a:sysClr val="windowText" lastClr="000000"/>
                          </a:solidFill>
                          <a:latin typeface="Verdana" panose="020B0604030504040204" pitchFamily="34" charset="0"/>
                          <a:ea typeface="Verdana" panose="020B0604030504040204" pitchFamily="34" charset="0"/>
                        </a:defRPr>
                      </a:pPr>
                      <a:t>[CELLRANGE]</a:t>
                    </a:fld>
                    <a:endParaRPr lang="lv-LV"/>
                  </a:p>
                </c:rich>
              </c:tx>
              <c:spPr>
                <a:solidFill>
                  <a:srgbClr val="CAD3ED"/>
                </a:solidFill>
                <a:ln>
                  <a:noFill/>
                </a:ln>
                <a:effectLst/>
              </c:spPr>
              <c:txPr>
                <a:bodyPr rot="0" spcFirstLastPara="1" vertOverflow="ellipsis" vert="horz" wrap="square" lIns="38100" tIns="19050" rIns="38100" bIns="19050" anchor="ctr" anchorCtr="1">
                  <a:noAutofit/>
                </a:bodyPr>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lv-LV"/>
                </a:p>
              </c:txPr>
              <c:showLegendKey val="0"/>
              <c:showVal val="0"/>
              <c:showCatName val="0"/>
              <c:showSerName val="0"/>
              <c:showPercent val="0"/>
              <c:showBubbleSize val="0"/>
              <c:extLst>
                <c:ext xmlns:c15="http://schemas.microsoft.com/office/drawing/2012/chart" uri="{CE6537A1-D6FC-4f65-9D91-7224C49458BB}">
                  <c15:layout>
                    <c:manualLayout>
                      <c:w val="0.10914479669098955"/>
                      <c:h val="5.4951433990459223E-2"/>
                    </c:manualLayout>
                  </c15:layout>
                  <c15:dlblFieldTable/>
                  <c15:showDataLabelsRange val="1"/>
                </c:ext>
                <c:ext xmlns:c16="http://schemas.microsoft.com/office/drawing/2014/chart" uri="{C3380CC4-5D6E-409C-BE32-E72D297353CC}">
                  <c16:uniqueId val="{00000009-6AA4-46F3-8D15-6A4DE0BAAA21}"/>
                </c:ext>
              </c:extLst>
            </c:dLbl>
            <c:dLbl>
              <c:idx val="5"/>
              <c:layout>
                <c:manualLayout>
                  <c:x val="5.7953390561331468E-2"/>
                  <c:y val="5.9301109259152912E-2"/>
                </c:manualLayout>
              </c:layout>
              <c:tx>
                <c:rich>
                  <a:bodyPr rot="0" spcFirstLastPara="1" vertOverflow="ellipsis" vert="horz" wrap="square" lIns="38100" tIns="19050" rIns="38100" bIns="19050" anchor="ctr" anchorCtr="1">
                    <a:noAutofit/>
                  </a:bodyPr>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fld id="{03FAF245-301E-4823-83BC-041859BC9678}" type="CELLRANGE">
                      <a:rPr lang="en-US"/>
                      <a:pPr>
                        <a:defRPr sz="1200">
                          <a:solidFill>
                            <a:sysClr val="windowText" lastClr="000000"/>
                          </a:solidFill>
                          <a:latin typeface="Verdana" panose="020B0604030504040204" pitchFamily="34" charset="0"/>
                          <a:ea typeface="Verdana" panose="020B0604030504040204" pitchFamily="34" charset="0"/>
                        </a:defRPr>
                      </a:pPr>
                      <a:t>[CELLRANGE]</a:t>
                    </a:fld>
                    <a:endParaRPr lang="lv-LV"/>
                  </a:p>
                </c:rich>
              </c:tx>
              <c:spPr>
                <a:solidFill>
                  <a:srgbClr val="DAD7C4"/>
                </a:solidFill>
                <a:ln>
                  <a:noFill/>
                </a:ln>
                <a:effectLst/>
              </c:spPr>
              <c:txPr>
                <a:bodyPr rot="0" spcFirstLastPara="1" vertOverflow="ellipsis" vert="horz" wrap="square" lIns="38100" tIns="19050" rIns="38100" bIns="19050" anchor="ctr" anchorCtr="1">
                  <a:noAutofit/>
                </a:bodyPr>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lv-LV"/>
                </a:p>
              </c:txPr>
              <c:showLegendKey val="0"/>
              <c:showVal val="0"/>
              <c:showCatName val="0"/>
              <c:showSerName val="0"/>
              <c:showPercent val="0"/>
              <c:showBubbleSize val="0"/>
              <c:extLst>
                <c:ext xmlns:c15="http://schemas.microsoft.com/office/drawing/2012/chart" uri="{CE6537A1-D6FC-4f65-9D91-7224C49458BB}">
                  <c15:layout>
                    <c:manualLayout>
                      <c:w val="0.12614365612675377"/>
                      <c:h val="7.1983064160775517E-2"/>
                    </c:manualLayout>
                  </c15:layout>
                  <c15:dlblFieldTable/>
                  <c15:showDataLabelsRange val="1"/>
                </c:ext>
                <c:ext xmlns:c16="http://schemas.microsoft.com/office/drawing/2014/chart" uri="{C3380CC4-5D6E-409C-BE32-E72D297353CC}">
                  <c16:uniqueId val="{0000000B-6AA4-46F3-8D15-6A4DE0BAAA21}"/>
                </c:ext>
              </c:extLst>
            </c:dLbl>
            <c:dLbl>
              <c:idx val="6"/>
              <c:layout>
                <c:manualLayout>
                  <c:x val="3.0507721306056276E-3"/>
                  <c:y val="3.5277292544207729E-2"/>
                </c:manualLayout>
              </c:layout>
              <c:tx>
                <c:rich>
                  <a:bodyPr rot="0" spcFirstLastPara="1" vertOverflow="ellipsis" vert="horz" wrap="square" lIns="38100" tIns="19050" rIns="38100" bIns="19050" anchor="ctr" anchorCtr="1">
                    <a:noAutofit/>
                  </a:bodyPr>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fld id="{5261DC4A-E53E-4F46-9421-1D10D1722EFB}" type="CELLRANGE">
                      <a:rPr lang="en-US"/>
                      <a:pPr>
                        <a:defRPr sz="1200">
                          <a:solidFill>
                            <a:sysClr val="windowText" lastClr="000000"/>
                          </a:solidFill>
                          <a:latin typeface="Verdana" panose="020B0604030504040204" pitchFamily="34" charset="0"/>
                          <a:ea typeface="Verdana" panose="020B0604030504040204" pitchFamily="34" charset="0"/>
                        </a:defRPr>
                      </a:pPr>
                      <a:t>[CELLRANGE]</a:t>
                    </a:fld>
                    <a:endParaRPr lang="lv-LV"/>
                  </a:p>
                </c:rich>
              </c:tx>
              <c:spPr>
                <a:solidFill>
                  <a:srgbClr val="4B9AB4"/>
                </a:solidFill>
                <a:ln>
                  <a:noFill/>
                </a:ln>
                <a:effectLst/>
              </c:spPr>
              <c:txPr>
                <a:bodyPr rot="0" spcFirstLastPara="1" vertOverflow="ellipsis" vert="horz" wrap="square" lIns="38100" tIns="19050" rIns="38100" bIns="19050" anchor="ctr" anchorCtr="1">
                  <a:noAutofit/>
                </a:bodyPr>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lv-LV"/>
                </a:p>
              </c:txPr>
              <c:showLegendKey val="0"/>
              <c:showVal val="1"/>
              <c:showCatName val="0"/>
              <c:showSerName val="0"/>
              <c:showPercent val="0"/>
              <c:showBubbleSize val="0"/>
              <c:extLst>
                <c:ext xmlns:c15="http://schemas.microsoft.com/office/drawing/2012/chart" uri="{CE6537A1-D6FC-4f65-9D91-7224C49458BB}">
                  <c15:layout>
                    <c:manualLayout>
                      <c:w val="0.11041937035357491"/>
                      <c:h val="7.1167883211678828E-2"/>
                    </c:manualLayout>
                  </c15:layout>
                  <c15:dlblFieldTable/>
                  <c15:showDataLabelsRange val="1"/>
                </c:ext>
                <c:ext xmlns:c16="http://schemas.microsoft.com/office/drawing/2014/chart" uri="{C3380CC4-5D6E-409C-BE32-E72D297353CC}">
                  <c16:uniqueId val="{0000000D-6AA4-46F3-8D15-6A4DE0BAAA21}"/>
                </c:ext>
              </c:extLst>
            </c:dLbl>
            <c:dLbl>
              <c:idx val="7"/>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AA4-46F3-8D15-6A4DE0BAAA21}"/>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lv-LV"/>
              </a:p>
            </c:txPr>
            <c:showLegendKey val="0"/>
            <c:showVal val="0"/>
            <c:showCatName val="0"/>
            <c:showSerName val="0"/>
            <c:showPercent val="0"/>
            <c:showBubbleSize val="0"/>
            <c:showLeaderLines val="1"/>
            <c:leaderLines>
              <c:spPr>
                <a:ln w="9525" cap="flat" cmpd="sng" algn="ctr">
                  <a:solidFill>
                    <a:schemeClr val="tx1"/>
                  </a:solidFill>
                  <a:round/>
                </a:ln>
                <a:effectLst/>
              </c:spPr>
            </c:leaderLines>
            <c:extLst>
              <c:ext xmlns:c15="http://schemas.microsoft.com/office/drawing/2012/chart" uri="{CE6537A1-D6FC-4f65-9D91-7224C49458BB}">
                <c15:showDataLabelsRange val="1"/>
              </c:ext>
            </c:extLst>
          </c:dLbls>
          <c:cat>
            <c:strRef>
              <c:extLst>
                <c:ext xmlns:c15="http://schemas.microsoft.com/office/drawing/2012/chart" uri="{02D57815-91ED-43cb-92C2-25804820EDAC}">
                  <c15:fullRef>
                    <c15:sqref>Grafiski!$Z$7:$Z$15</c15:sqref>
                  </c15:fullRef>
                </c:ext>
              </c:extLst>
              <c:f>(Grafiski!$Z$7,Grafiski!$Z$9:$Z$14)</c:f>
              <c:strCache>
                <c:ptCount val="7"/>
                <c:pt idx="0">
                  <c:v>Apjoms, par kuru līgumi vēl nav noslēgti</c:v>
                </c:pt>
                <c:pt idx="1">
                  <c:v>Bez reģionu sadalījuma</c:v>
                </c:pt>
                <c:pt idx="2">
                  <c:v>Rīga un Pierīga</c:v>
                </c:pt>
                <c:pt idx="3">
                  <c:v>Vidzeme</c:v>
                </c:pt>
                <c:pt idx="4">
                  <c:v>Kurzeme</c:v>
                </c:pt>
                <c:pt idx="5">
                  <c:v>Zemgale</c:v>
                </c:pt>
                <c:pt idx="6">
                  <c:v>Latgale</c:v>
                </c:pt>
              </c:strCache>
            </c:strRef>
          </c:cat>
          <c:val>
            <c:numRef>
              <c:extLst>
                <c:ext xmlns:c15="http://schemas.microsoft.com/office/drawing/2012/chart" uri="{02D57815-91ED-43cb-92C2-25804820EDAC}">
                  <c15:fullRef>
                    <c15:sqref>Grafiski!$AB$7:$AB$15</c15:sqref>
                  </c15:fullRef>
                </c:ext>
              </c:extLst>
              <c:f>(Grafiski!$AB$7,Grafiski!$AB$9:$AB$14)</c:f>
              <c:numCache>
                <c:formatCode>_(* #,##0.00_);_(* \(#,##0.00\);_(* "-"??_);_(@_)</c:formatCode>
                <c:ptCount val="7"/>
                <c:pt idx="0">
                  <c:v>390871728.79961431</c:v>
                </c:pt>
                <c:pt idx="1">
                  <c:v>1223546893.3106089</c:v>
                </c:pt>
                <c:pt idx="2">
                  <c:v>1537482351.9547653</c:v>
                </c:pt>
                <c:pt idx="3">
                  <c:v>317728989.51592469</c:v>
                </c:pt>
                <c:pt idx="4">
                  <c:v>292383544.22668749</c:v>
                </c:pt>
                <c:pt idx="5">
                  <c:v>235525399.14055392</c:v>
                </c:pt>
                <c:pt idx="6">
                  <c:v>233536279.05184546</c:v>
                </c:pt>
              </c:numCache>
            </c:numRef>
          </c:val>
          <c:extLst>
            <c:ext xmlns:c15="http://schemas.microsoft.com/office/drawing/2012/chart" uri="{02D57815-91ED-43cb-92C2-25804820EDAC}">
              <c15:datalabelsRange>
                <c15:f>Grafiski!$AD$7:$AD$15</c15:f>
                <c15:dlblRangeCache>
                  <c:ptCount val="9"/>
                  <c:pt idx="0">
                    <c:v>390,9; 9%</c:v>
                  </c:pt>
                  <c:pt idx="1">
                    <c:v>3 840,2; 91%</c:v>
                  </c:pt>
                  <c:pt idx="2">
                    <c:v>1 223,5; 32%</c:v>
                  </c:pt>
                  <c:pt idx="3">
                    <c:v>1 537,5; 40%</c:v>
                  </c:pt>
                  <c:pt idx="4">
                    <c:v>317,7; 8%</c:v>
                  </c:pt>
                  <c:pt idx="5">
                    <c:v>292,4; 8%</c:v>
                  </c:pt>
                  <c:pt idx="6">
                    <c:v>235,5; 6%</c:v>
                  </c:pt>
                  <c:pt idx="7">
                    <c:v>233,5; 6%</c:v>
                  </c:pt>
                  <c:pt idx="8">
                    <c:v>2 383,1; 62%</c:v>
                  </c:pt>
                </c15:dlblRangeCache>
              </c15:datalabelsRange>
            </c:ext>
            <c:ext xmlns:c15="http://schemas.microsoft.com/office/drawing/2012/chart" uri="{02D57815-91ED-43cb-92C2-25804820EDAC}">
              <c15:categoryFilterExceptions/>
            </c:ext>
            <c:ext xmlns:c16="http://schemas.microsoft.com/office/drawing/2014/chart" uri="{C3380CC4-5D6E-409C-BE32-E72D297353CC}">
              <c16:uniqueId val="{00000010-6AA4-46F3-8D15-6A4DE0BAAA21}"/>
            </c:ext>
          </c:extLst>
        </c:ser>
        <c:dLbls>
          <c:showLegendKey val="0"/>
          <c:showVal val="0"/>
          <c:showCatName val="0"/>
          <c:showSerName val="0"/>
          <c:showPercent val="0"/>
          <c:showBubbleSize val="0"/>
          <c:showLeaderLines val="1"/>
        </c:dLbls>
        <c:gapWidth val="100"/>
        <c:splitType val="pos"/>
        <c:splitPos val="6"/>
        <c:secondPieSize val="75"/>
        <c:serLines>
          <c:spPr>
            <a:ln w="9525" cap="flat" cmpd="sng" algn="ctr">
              <a:solidFill>
                <a:schemeClr val="tx1">
                  <a:lumMod val="35000"/>
                  <a:lumOff val="65000"/>
                </a:schemeClr>
              </a:solidFill>
              <a:round/>
            </a:ln>
            <a:effectLst/>
          </c:spPr>
        </c:serLines>
      </c:of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lv-LV"/>
    </a:p>
  </c:txPr>
  <c:printSettings>
    <c:headerFooter/>
    <c:pageMargins b="0.75" l="0.7" r="0.7" t="0.75" header="0.3" footer="0.3"/>
    <c:pageSetup/>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532612222255664E-3"/>
          <c:y val="9.4395329227404297E-3"/>
          <c:w val="0.9753412627769843"/>
          <c:h val="0.92626966761898122"/>
        </c:manualLayout>
      </c:layout>
      <c:barChart>
        <c:barDir val="col"/>
        <c:grouping val="clustered"/>
        <c:varyColors val="0"/>
        <c:ser>
          <c:idx val="0"/>
          <c:order val="0"/>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lv-LV"/>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Grafiski_ENG!$AJ$7:$AJ$12</c:f>
              <c:strCache>
                <c:ptCount val="6"/>
                <c:pt idx="0">
                  <c:v>Rīga un Pierīga</c:v>
                </c:pt>
                <c:pt idx="1">
                  <c:v>Vidzeme</c:v>
                </c:pt>
                <c:pt idx="2">
                  <c:v>Kurzeme</c:v>
                </c:pt>
                <c:pt idx="3">
                  <c:v>Zemgale</c:v>
                </c:pt>
                <c:pt idx="4">
                  <c:v>Latgale</c:v>
                </c:pt>
                <c:pt idx="5">
                  <c:v>Visa Latvija</c:v>
                </c:pt>
              </c:strCache>
            </c:strRef>
          </c:cat>
          <c:val>
            <c:numRef>
              <c:f>Grafiski_ENG!$AK$7:$AK$12</c:f>
              <c:numCache>
                <c:formatCode>0.0</c:formatCode>
                <c:ptCount val="6"/>
                <c:pt idx="0">
                  <c:v>1305.3605315189945</c:v>
                </c:pt>
                <c:pt idx="1">
                  <c:v>1171.467720347923</c:v>
                </c:pt>
                <c:pt idx="2">
                  <c:v>1076.2492011480422</c:v>
                </c:pt>
                <c:pt idx="3">
                  <c:v>1074.5213039794239</c:v>
                </c:pt>
                <c:pt idx="4">
                  <c:v>993.04457610534189</c:v>
                </c:pt>
                <c:pt idx="5">
                  <c:v>662.96497295003667</c:v>
                </c:pt>
              </c:numCache>
            </c:numRef>
          </c:val>
          <c:extLst>
            <c:ext xmlns:c16="http://schemas.microsoft.com/office/drawing/2014/chart" uri="{C3380CC4-5D6E-409C-BE32-E72D297353CC}">
              <c16:uniqueId val="{00000000-F7C4-4877-8A28-B0D7F26E5858}"/>
            </c:ext>
          </c:extLst>
        </c:ser>
        <c:dLbls>
          <c:showLegendKey val="0"/>
          <c:showVal val="0"/>
          <c:showCatName val="0"/>
          <c:showSerName val="0"/>
          <c:showPercent val="0"/>
          <c:showBubbleSize val="0"/>
        </c:dLbls>
        <c:gapWidth val="219"/>
        <c:overlap val="-27"/>
        <c:axId val="1009398384"/>
        <c:axId val="1009407984"/>
      </c:barChart>
      <c:catAx>
        <c:axId val="10093983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lv-LV"/>
          </a:p>
        </c:txPr>
        <c:crossAx val="1009407984"/>
        <c:crosses val="autoZero"/>
        <c:auto val="1"/>
        <c:lblAlgn val="ctr"/>
        <c:lblOffset val="100"/>
        <c:noMultiLvlLbl val="0"/>
      </c:catAx>
      <c:valAx>
        <c:axId val="1009407984"/>
        <c:scaling>
          <c:orientation val="minMax"/>
        </c:scaling>
        <c:delete val="1"/>
        <c:axPos val="l"/>
        <c:numFmt formatCode="0.0" sourceLinked="1"/>
        <c:majorTickMark val="none"/>
        <c:minorTickMark val="none"/>
        <c:tickLblPos val="nextTo"/>
        <c:crossAx val="100939838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00">
          <a:solidFill>
            <a:sysClr val="windowText" lastClr="000000"/>
          </a:solidFill>
          <a:latin typeface="Verdana" panose="020B0604030504040204" pitchFamily="34" charset="0"/>
          <a:ea typeface="Verdana" panose="020B0604030504040204" pitchFamily="34" charset="0"/>
        </a:defRPr>
      </a:pPr>
      <a:endParaRPr lang="lv-LV"/>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2516457487197323E-2"/>
          <c:y val="2.0862968231389285E-2"/>
          <c:w val="0.96174361475492021"/>
          <c:h val="0.68754491054471845"/>
        </c:manualLayout>
      </c:layout>
      <c:barChart>
        <c:barDir val="col"/>
        <c:grouping val="stacked"/>
        <c:varyColors val="0"/>
        <c:ser>
          <c:idx val="1"/>
          <c:order val="1"/>
          <c:tx>
            <c:strRef>
              <c:f>Grafiski_ENG!$AC$34</c:f>
              <c:strCache>
                <c:ptCount val="1"/>
                <c:pt idx="0">
                  <c:v>Līgumi - maksājumi</c:v>
                </c:pt>
              </c:strCache>
            </c:strRef>
          </c:tx>
          <c:spPr>
            <a:solidFill>
              <a:srgbClr val="6277BF"/>
            </a:solidFill>
            <a:ln>
              <a:noFill/>
            </a:ln>
            <a:effectLst/>
          </c:spPr>
          <c:invertIfNegative val="0"/>
          <c:dPt>
            <c:idx val="17"/>
            <c:invertIfNegative val="0"/>
            <c:bubble3D val="0"/>
            <c:spPr>
              <a:solidFill>
                <a:srgbClr val="6277BF"/>
              </a:solidFill>
              <a:ln>
                <a:noFill/>
              </a:ln>
              <a:effectLst/>
            </c:spPr>
            <c:extLst>
              <c:ext xmlns:c16="http://schemas.microsoft.com/office/drawing/2014/chart" uri="{C3380CC4-5D6E-409C-BE32-E72D297353CC}">
                <c16:uniqueId val="{00000001-FAE2-4A67-B5DF-F560C9172A8F}"/>
              </c:ext>
            </c:extLst>
          </c:dPt>
          <c:dPt>
            <c:idx val="18"/>
            <c:invertIfNegative val="0"/>
            <c:bubble3D val="0"/>
            <c:spPr>
              <a:solidFill>
                <a:srgbClr val="6277BF"/>
              </a:solidFill>
              <a:ln>
                <a:noFill/>
              </a:ln>
              <a:effectLst/>
            </c:spPr>
            <c:extLst>
              <c:ext xmlns:c16="http://schemas.microsoft.com/office/drawing/2014/chart" uri="{C3380CC4-5D6E-409C-BE32-E72D297353CC}">
                <c16:uniqueId val="{00000004-D8F6-4138-BBF8-E7D58417A312}"/>
              </c:ext>
            </c:extLst>
          </c:dPt>
          <c:dPt>
            <c:idx val="19"/>
            <c:invertIfNegative val="0"/>
            <c:bubble3D val="0"/>
            <c:spPr>
              <a:solidFill>
                <a:srgbClr val="808080"/>
              </a:solidFill>
              <a:ln>
                <a:noFill/>
              </a:ln>
              <a:effectLst/>
            </c:spPr>
            <c:extLst>
              <c:ext xmlns:c16="http://schemas.microsoft.com/office/drawing/2014/chart" uri="{C3380CC4-5D6E-409C-BE32-E72D297353CC}">
                <c16:uniqueId val="{00000008-306A-47B7-A2A2-95DB499040DF}"/>
              </c:ext>
            </c:extLst>
          </c:dPt>
          <c:dLbls>
            <c:numFmt formatCode="#,##0.0" sourceLinked="0"/>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lv-LV"/>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Grafiski_ENG!$AA$86:$AA$129</c15:sqref>
                  </c15:fullRef>
                </c:ext>
              </c:extLst>
              <c:f>Grafiski_ENG!$AA$86:$AA$128</c:f>
              <c:strCache>
                <c:ptCount val="43"/>
                <c:pt idx="0">
                  <c:v>Rīga; 2 077</c:v>
                </c:pt>
                <c:pt idx="1">
                  <c:v>Ludzas nov.; 1 979</c:v>
                </c:pt>
                <c:pt idx="2">
                  <c:v>Valkas nov.; 1 804</c:v>
                </c:pt>
                <c:pt idx="3">
                  <c:v>Alūksnes nov.; 1 693</c:v>
                </c:pt>
                <c:pt idx="4">
                  <c:v>Mārupes nov.; 1 655</c:v>
                </c:pt>
                <c:pt idx="5">
                  <c:v>Siguldas nov.; 1 648</c:v>
                </c:pt>
                <c:pt idx="6">
                  <c:v>Preiļu nov.; 1 584</c:v>
                </c:pt>
                <c:pt idx="7">
                  <c:v>Aizkraukles nov.; 1 548</c:v>
                </c:pt>
                <c:pt idx="8">
                  <c:v>Cēsu nov.; 1 518</c:v>
                </c:pt>
                <c:pt idx="9">
                  <c:v>Jelgava; 1 509</c:v>
                </c:pt>
                <c:pt idx="10">
                  <c:v>Tukuma nov.; 1 406</c:v>
                </c:pt>
                <c:pt idx="11">
                  <c:v>Olaines nov.; 1 401</c:v>
                </c:pt>
                <c:pt idx="12">
                  <c:v>Liepāja; 1 368</c:v>
                </c:pt>
                <c:pt idx="13">
                  <c:v>Valmieras nov.; 1 259</c:v>
                </c:pt>
                <c:pt idx="14">
                  <c:v>Ādažu nov.; 1 224</c:v>
                </c:pt>
                <c:pt idx="15">
                  <c:v>Rēzekne; 1 178</c:v>
                </c:pt>
                <c:pt idx="16">
                  <c:v>Ventspils; 1 168</c:v>
                </c:pt>
                <c:pt idx="17">
                  <c:v>Jēkabpils nov.; 1 157</c:v>
                </c:pt>
                <c:pt idx="18">
                  <c:v>Līvānu nov.; 1 157</c:v>
                </c:pt>
                <c:pt idx="19">
                  <c:v>Limbažu nov.; 1 119</c:v>
                </c:pt>
                <c:pt idx="20">
                  <c:v>Jūrmala; 1 118</c:v>
                </c:pt>
                <c:pt idx="21">
                  <c:v>Average; 1 099</c:v>
                </c:pt>
                <c:pt idx="22">
                  <c:v>Gulbenes nov.; 1 038</c:v>
                </c:pt>
                <c:pt idx="23">
                  <c:v>Saulkrastu nov.; 1 006</c:v>
                </c:pt>
                <c:pt idx="24">
                  <c:v>Saldus nov.; 938</c:v>
                </c:pt>
                <c:pt idx="25">
                  <c:v>Smiltenes nov.; 936</c:v>
                </c:pt>
                <c:pt idx="26">
                  <c:v>Rēzeknes nov.; 935</c:v>
                </c:pt>
                <c:pt idx="27">
                  <c:v>Talsu nov.; 886</c:v>
                </c:pt>
                <c:pt idx="28">
                  <c:v>Krāslavas nov.; 871</c:v>
                </c:pt>
                <c:pt idx="29">
                  <c:v>Kuldīgas nov.; 836</c:v>
                </c:pt>
                <c:pt idx="30">
                  <c:v>Jelgavas nov.; 830</c:v>
                </c:pt>
                <c:pt idx="31">
                  <c:v>Ķekavas nov.; 815</c:v>
                </c:pt>
                <c:pt idx="32">
                  <c:v>Daugavpils; 811</c:v>
                </c:pt>
                <c:pt idx="33">
                  <c:v>Madonas nov.; 777</c:v>
                </c:pt>
                <c:pt idx="34">
                  <c:v>Ogres nov.; 752</c:v>
                </c:pt>
                <c:pt idx="35">
                  <c:v>Visa Latvija; 684</c:v>
                </c:pt>
                <c:pt idx="36">
                  <c:v>Ropažu nov.; 678</c:v>
                </c:pt>
                <c:pt idx="37">
                  <c:v>Dobeles nov.; 629</c:v>
                </c:pt>
                <c:pt idx="38">
                  <c:v>Balvu nov.; 619</c:v>
                </c:pt>
                <c:pt idx="39">
                  <c:v>Dienvidkurzemes nov.; 577</c:v>
                </c:pt>
                <c:pt idx="40">
                  <c:v>Salaspils nov.; 557</c:v>
                </c:pt>
                <c:pt idx="41">
                  <c:v>Ventspils nov.; 542</c:v>
                </c:pt>
                <c:pt idx="42">
                  <c:v>Bauskas nov.; 497</c:v>
                </c:pt>
              </c:strCache>
            </c:strRef>
          </c:cat>
          <c:val>
            <c:numRef>
              <c:extLst>
                <c:ext xmlns:c15="http://schemas.microsoft.com/office/drawing/2012/chart" uri="{02D57815-91ED-43cb-92C2-25804820EDAC}">
                  <c15:fullRef>
                    <c15:sqref>Grafiski_ENG!$AC$86:$AC$129</c15:sqref>
                  </c15:fullRef>
                </c:ext>
              </c:extLst>
              <c:f>Grafiski_ENG!$AC$86:$AC$128</c:f>
              <c:numCache>
                <c:formatCode>0.0</c:formatCode>
                <c:ptCount val="43"/>
                <c:pt idx="0">
                  <c:v>1842.6859745723086</c:v>
                </c:pt>
                <c:pt idx="1">
                  <c:v>1735.7803259481782</c:v>
                </c:pt>
                <c:pt idx="2">
                  <c:v>1519.1012961315855</c:v>
                </c:pt>
                <c:pt idx="3">
                  <c:v>1345.8296256597437</c:v>
                </c:pt>
                <c:pt idx="4">
                  <c:v>1326.6088342064481</c:v>
                </c:pt>
                <c:pt idx="5">
                  <c:v>1497.4505634229176</c:v>
                </c:pt>
                <c:pt idx="6">
                  <c:v>1286.5154139408855</c:v>
                </c:pt>
                <c:pt idx="7">
                  <c:v>1257.2756647759279</c:v>
                </c:pt>
                <c:pt idx="8">
                  <c:v>1224.2405537955656</c:v>
                </c:pt>
                <c:pt idx="9">
                  <c:v>1367.7152796672472</c:v>
                </c:pt>
                <c:pt idx="10">
                  <c:v>1260.8408876207582</c:v>
                </c:pt>
                <c:pt idx="11">
                  <c:v>1164.8995560791511</c:v>
                </c:pt>
                <c:pt idx="12">
                  <c:v>1168.9166065311265</c:v>
                </c:pt>
                <c:pt idx="13">
                  <c:v>1069.2742404801802</c:v>
                </c:pt>
                <c:pt idx="14">
                  <c:v>1107.5395066249721</c:v>
                </c:pt>
                <c:pt idx="15">
                  <c:v>1091.3183998647196</c:v>
                </c:pt>
                <c:pt idx="16">
                  <c:v>935.68684466362504</c:v>
                </c:pt>
                <c:pt idx="17">
                  <c:v>675.10700936169735</c:v>
                </c:pt>
                <c:pt idx="18">
                  <c:v>993.67706298472149</c:v>
                </c:pt>
                <c:pt idx="19">
                  <c:v>785.7797777821213</c:v>
                </c:pt>
                <c:pt idx="20">
                  <c:v>1015.7994430275867</c:v>
                </c:pt>
                <c:pt idx="21">
                  <c:v>914.5684344257279</c:v>
                </c:pt>
                <c:pt idx="22">
                  <c:v>883.50834723174091</c:v>
                </c:pt>
                <c:pt idx="23">
                  <c:v>862.97502795731771</c:v>
                </c:pt>
                <c:pt idx="24">
                  <c:v>623.84937622021312</c:v>
                </c:pt>
                <c:pt idx="25">
                  <c:v>824.41984092042435</c:v>
                </c:pt>
                <c:pt idx="26">
                  <c:v>844.57229212923608</c:v>
                </c:pt>
                <c:pt idx="27">
                  <c:v>803.53245653605143</c:v>
                </c:pt>
                <c:pt idx="28">
                  <c:v>809.03859507957065</c:v>
                </c:pt>
                <c:pt idx="29">
                  <c:v>574.49349014073482</c:v>
                </c:pt>
                <c:pt idx="30">
                  <c:v>538.01118732381701</c:v>
                </c:pt>
                <c:pt idx="31">
                  <c:v>679.32500907967835</c:v>
                </c:pt>
                <c:pt idx="32">
                  <c:v>753.38850785553677</c:v>
                </c:pt>
                <c:pt idx="33">
                  <c:v>658.09913866632701</c:v>
                </c:pt>
                <c:pt idx="34">
                  <c:v>574.30993707827361</c:v>
                </c:pt>
                <c:pt idx="35">
                  <c:v>390.81187554353744</c:v>
                </c:pt>
                <c:pt idx="36">
                  <c:v>654.12924474794625</c:v>
                </c:pt>
                <c:pt idx="37">
                  <c:v>498.84385920223707</c:v>
                </c:pt>
                <c:pt idx="38">
                  <c:v>455.75421500409277</c:v>
                </c:pt>
                <c:pt idx="39">
                  <c:v>503.37555053771609</c:v>
                </c:pt>
                <c:pt idx="40">
                  <c:v>444.32451692158389</c:v>
                </c:pt>
                <c:pt idx="41">
                  <c:v>434.90990282136033</c:v>
                </c:pt>
                <c:pt idx="42">
                  <c:v>434.97278368111733</c:v>
                </c:pt>
              </c:numCache>
            </c:numRef>
          </c:val>
          <c:extLst>
            <c:ext xmlns:c16="http://schemas.microsoft.com/office/drawing/2014/chart" uri="{C3380CC4-5D6E-409C-BE32-E72D297353CC}">
              <c16:uniqueId val="{00000002-FAE2-4A67-B5DF-F560C9172A8F}"/>
            </c:ext>
          </c:extLst>
        </c:ser>
        <c:ser>
          <c:idx val="2"/>
          <c:order val="2"/>
          <c:tx>
            <c:strRef>
              <c:f>Grafiski_ENG!$AD$34</c:f>
              <c:strCache>
                <c:ptCount val="1"/>
                <c:pt idx="0">
                  <c:v>Maksājumi</c:v>
                </c:pt>
              </c:strCache>
            </c:strRef>
          </c:tx>
          <c:spPr>
            <a:solidFill>
              <a:srgbClr val="CAD3ED"/>
            </a:solidFill>
            <a:ln>
              <a:noFill/>
            </a:ln>
            <a:effectLst/>
          </c:spPr>
          <c:invertIfNegative val="0"/>
          <c:dPt>
            <c:idx val="17"/>
            <c:invertIfNegative val="0"/>
            <c:bubble3D val="0"/>
            <c:spPr>
              <a:solidFill>
                <a:srgbClr val="CAD3ED"/>
              </a:solidFill>
              <a:ln>
                <a:noFill/>
              </a:ln>
              <a:effectLst/>
            </c:spPr>
            <c:extLst>
              <c:ext xmlns:c16="http://schemas.microsoft.com/office/drawing/2014/chart" uri="{C3380CC4-5D6E-409C-BE32-E72D297353CC}">
                <c16:uniqueId val="{00000004-FAE2-4A67-B5DF-F560C9172A8F}"/>
              </c:ext>
            </c:extLst>
          </c:dPt>
          <c:dPt>
            <c:idx val="18"/>
            <c:invertIfNegative val="0"/>
            <c:bubble3D val="0"/>
            <c:spPr>
              <a:solidFill>
                <a:srgbClr val="CAD3ED"/>
              </a:solidFill>
              <a:ln>
                <a:noFill/>
              </a:ln>
              <a:effectLst/>
            </c:spPr>
            <c:extLst>
              <c:ext xmlns:c16="http://schemas.microsoft.com/office/drawing/2014/chart" uri="{C3380CC4-5D6E-409C-BE32-E72D297353CC}">
                <c16:uniqueId val="{00000005-D8F6-4138-BBF8-E7D58417A312}"/>
              </c:ext>
            </c:extLst>
          </c:dPt>
          <c:dPt>
            <c:idx val="19"/>
            <c:invertIfNegative val="0"/>
            <c:bubble3D val="0"/>
            <c:spPr>
              <a:solidFill>
                <a:srgbClr val="DAD7C4"/>
              </a:solidFill>
              <a:ln>
                <a:noFill/>
              </a:ln>
              <a:effectLst/>
            </c:spPr>
            <c:extLst>
              <c:ext xmlns:c16="http://schemas.microsoft.com/office/drawing/2014/chart" uri="{C3380CC4-5D6E-409C-BE32-E72D297353CC}">
                <c16:uniqueId val="{00000009-306A-47B7-A2A2-95DB499040DF}"/>
              </c:ext>
            </c:extLst>
          </c:dPt>
          <c:dLbls>
            <c:dLbl>
              <c:idx val="19"/>
              <c:layout>
                <c:manualLayout>
                  <c:x val="-1.040968109978335E-16"/>
                  <c:y val="-3.5071658521124089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06A-47B7-A2A2-95DB499040DF}"/>
                </c:ext>
              </c:extLst>
            </c:dLbl>
            <c:numFmt formatCode="#,##0.0" sourceLinked="0"/>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lv-LV"/>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Grafiski_ENG!$AA$86:$AA$129</c15:sqref>
                  </c15:fullRef>
                </c:ext>
              </c:extLst>
              <c:f>Grafiski_ENG!$AA$86:$AA$128</c:f>
              <c:strCache>
                <c:ptCount val="43"/>
                <c:pt idx="0">
                  <c:v>Rīga; 2 077</c:v>
                </c:pt>
                <c:pt idx="1">
                  <c:v>Ludzas nov.; 1 979</c:v>
                </c:pt>
                <c:pt idx="2">
                  <c:v>Valkas nov.; 1 804</c:v>
                </c:pt>
                <c:pt idx="3">
                  <c:v>Alūksnes nov.; 1 693</c:v>
                </c:pt>
                <c:pt idx="4">
                  <c:v>Mārupes nov.; 1 655</c:v>
                </c:pt>
                <c:pt idx="5">
                  <c:v>Siguldas nov.; 1 648</c:v>
                </c:pt>
                <c:pt idx="6">
                  <c:v>Preiļu nov.; 1 584</c:v>
                </c:pt>
                <c:pt idx="7">
                  <c:v>Aizkraukles nov.; 1 548</c:v>
                </c:pt>
                <c:pt idx="8">
                  <c:v>Cēsu nov.; 1 518</c:v>
                </c:pt>
                <c:pt idx="9">
                  <c:v>Jelgava; 1 509</c:v>
                </c:pt>
                <c:pt idx="10">
                  <c:v>Tukuma nov.; 1 406</c:v>
                </c:pt>
                <c:pt idx="11">
                  <c:v>Olaines nov.; 1 401</c:v>
                </c:pt>
                <c:pt idx="12">
                  <c:v>Liepāja; 1 368</c:v>
                </c:pt>
                <c:pt idx="13">
                  <c:v>Valmieras nov.; 1 259</c:v>
                </c:pt>
                <c:pt idx="14">
                  <c:v>Ādažu nov.; 1 224</c:v>
                </c:pt>
                <c:pt idx="15">
                  <c:v>Rēzekne; 1 178</c:v>
                </c:pt>
                <c:pt idx="16">
                  <c:v>Ventspils; 1 168</c:v>
                </c:pt>
                <c:pt idx="17">
                  <c:v>Jēkabpils nov.; 1 157</c:v>
                </c:pt>
                <c:pt idx="18">
                  <c:v>Līvānu nov.; 1 157</c:v>
                </c:pt>
                <c:pt idx="19">
                  <c:v>Limbažu nov.; 1 119</c:v>
                </c:pt>
                <c:pt idx="20">
                  <c:v>Jūrmala; 1 118</c:v>
                </c:pt>
                <c:pt idx="21">
                  <c:v>Average; 1 099</c:v>
                </c:pt>
                <c:pt idx="22">
                  <c:v>Gulbenes nov.; 1 038</c:v>
                </c:pt>
                <c:pt idx="23">
                  <c:v>Saulkrastu nov.; 1 006</c:v>
                </c:pt>
                <c:pt idx="24">
                  <c:v>Saldus nov.; 938</c:v>
                </c:pt>
                <c:pt idx="25">
                  <c:v>Smiltenes nov.; 936</c:v>
                </c:pt>
                <c:pt idx="26">
                  <c:v>Rēzeknes nov.; 935</c:v>
                </c:pt>
                <c:pt idx="27">
                  <c:v>Talsu nov.; 886</c:v>
                </c:pt>
                <c:pt idx="28">
                  <c:v>Krāslavas nov.; 871</c:v>
                </c:pt>
                <c:pt idx="29">
                  <c:v>Kuldīgas nov.; 836</c:v>
                </c:pt>
                <c:pt idx="30">
                  <c:v>Jelgavas nov.; 830</c:v>
                </c:pt>
                <c:pt idx="31">
                  <c:v>Ķekavas nov.; 815</c:v>
                </c:pt>
                <c:pt idx="32">
                  <c:v>Daugavpils; 811</c:v>
                </c:pt>
                <c:pt idx="33">
                  <c:v>Madonas nov.; 777</c:v>
                </c:pt>
                <c:pt idx="34">
                  <c:v>Ogres nov.; 752</c:v>
                </c:pt>
                <c:pt idx="35">
                  <c:v>Visa Latvija; 684</c:v>
                </c:pt>
                <c:pt idx="36">
                  <c:v>Ropažu nov.; 678</c:v>
                </c:pt>
                <c:pt idx="37">
                  <c:v>Dobeles nov.; 629</c:v>
                </c:pt>
                <c:pt idx="38">
                  <c:v>Balvu nov.; 619</c:v>
                </c:pt>
                <c:pt idx="39">
                  <c:v>Dienvidkurzemes nov.; 577</c:v>
                </c:pt>
                <c:pt idx="40">
                  <c:v>Salaspils nov.; 557</c:v>
                </c:pt>
                <c:pt idx="41">
                  <c:v>Ventspils nov.; 542</c:v>
                </c:pt>
                <c:pt idx="42">
                  <c:v>Bauskas nov.; 497</c:v>
                </c:pt>
              </c:strCache>
            </c:strRef>
          </c:cat>
          <c:val>
            <c:numRef>
              <c:extLst>
                <c:ext xmlns:c15="http://schemas.microsoft.com/office/drawing/2012/chart" uri="{02D57815-91ED-43cb-92C2-25804820EDAC}">
                  <c15:fullRef>
                    <c15:sqref>Grafiski_ENG!$AD$86:$AD$129</c15:sqref>
                  </c15:fullRef>
                </c:ext>
              </c:extLst>
              <c:f>Grafiski_ENG!$AD$86:$AD$128</c:f>
              <c:numCache>
                <c:formatCode>0.0</c:formatCode>
                <c:ptCount val="43"/>
                <c:pt idx="0">
                  <c:v>233.86287641056779</c:v>
                </c:pt>
                <c:pt idx="1">
                  <c:v>243.08629428012668</c:v>
                </c:pt>
                <c:pt idx="2">
                  <c:v>285.27348499288411</c:v>
                </c:pt>
                <c:pt idx="3">
                  <c:v>347.34078556879911</c:v>
                </c:pt>
                <c:pt idx="4">
                  <c:v>327.93723152316181</c:v>
                </c:pt>
                <c:pt idx="5">
                  <c:v>150.24367294719912</c:v>
                </c:pt>
                <c:pt idx="6">
                  <c:v>297.44581316439678</c:v>
                </c:pt>
                <c:pt idx="7">
                  <c:v>290.31171415442424</c:v>
                </c:pt>
                <c:pt idx="8">
                  <c:v>293.58446493691355</c:v>
                </c:pt>
                <c:pt idx="9">
                  <c:v>141.58101206711592</c:v>
                </c:pt>
                <c:pt idx="10">
                  <c:v>144.8307026833204</c:v>
                </c:pt>
                <c:pt idx="11">
                  <c:v>235.86009161395052</c:v>
                </c:pt>
                <c:pt idx="12">
                  <c:v>199.38256365401281</c:v>
                </c:pt>
                <c:pt idx="13">
                  <c:v>189.44244727587807</c:v>
                </c:pt>
                <c:pt idx="14">
                  <c:v>116.76592525702651</c:v>
                </c:pt>
                <c:pt idx="15">
                  <c:v>86.63503516003891</c:v>
                </c:pt>
                <c:pt idx="16">
                  <c:v>232.39395014293413</c:v>
                </c:pt>
                <c:pt idx="17">
                  <c:v>481.81808522809877</c:v>
                </c:pt>
                <c:pt idx="18">
                  <c:v>163.15997764180787</c:v>
                </c:pt>
                <c:pt idx="19">
                  <c:v>332.75820714140553</c:v>
                </c:pt>
                <c:pt idx="20">
                  <c:v>102.42049782541604</c:v>
                </c:pt>
                <c:pt idx="21">
                  <c:v>184.09047188414235</c:v>
                </c:pt>
                <c:pt idx="22">
                  <c:v>154.67211399411929</c:v>
                </c:pt>
                <c:pt idx="23">
                  <c:v>143.29563712213422</c:v>
                </c:pt>
                <c:pt idx="24">
                  <c:v>314.01344110406171</c:v>
                </c:pt>
                <c:pt idx="25">
                  <c:v>112.07586659707653</c:v>
                </c:pt>
                <c:pt idx="26">
                  <c:v>90.101830319620021</c:v>
                </c:pt>
                <c:pt idx="27">
                  <c:v>82.611245018502515</c:v>
                </c:pt>
                <c:pt idx="28">
                  <c:v>61.662768592537311</c:v>
                </c:pt>
                <c:pt idx="29">
                  <c:v>261.667881266081</c:v>
                </c:pt>
                <c:pt idx="30">
                  <c:v>291.98906039551082</c:v>
                </c:pt>
                <c:pt idx="31">
                  <c:v>135.24894422091711</c:v>
                </c:pt>
                <c:pt idx="32">
                  <c:v>57.453040345813363</c:v>
                </c:pt>
                <c:pt idx="33">
                  <c:v>118.97103112746485</c:v>
                </c:pt>
                <c:pt idx="34">
                  <c:v>177.66908335313974</c:v>
                </c:pt>
                <c:pt idx="35">
                  <c:v>293.68239092076635</c:v>
                </c:pt>
                <c:pt idx="36">
                  <c:v>23.802556386338111</c:v>
                </c:pt>
                <c:pt idx="37">
                  <c:v>129.77988259241437</c:v>
                </c:pt>
                <c:pt idx="38">
                  <c:v>163.02440415621427</c:v>
                </c:pt>
                <c:pt idx="39">
                  <c:v>73.204759571733206</c:v>
                </c:pt>
                <c:pt idx="40">
                  <c:v>112.18243991963682</c:v>
                </c:pt>
                <c:pt idx="41">
                  <c:v>106.80956748771972</c:v>
                </c:pt>
                <c:pt idx="42">
                  <c:v>62.306140111562769</c:v>
                </c:pt>
              </c:numCache>
            </c:numRef>
          </c:val>
          <c:extLst>
            <c:ext xmlns:c16="http://schemas.microsoft.com/office/drawing/2014/chart" uri="{C3380CC4-5D6E-409C-BE32-E72D297353CC}">
              <c16:uniqueId val="{00000005-FAE2-4A67-B5DF-F560C9172A8F}"/>
            </c:ext>
          </c:extLst>
        </c:ser>
        <c:dLbls>
          <c:showLegendKey val="0"/>
          <c:showVal val="0"/>
          <c:showCatName val="0"/>
          <c:showSerName val="0"/>
          <c:showPercent val="0"/>
          <c:showBubbleSize val="0"/>
        </c:dLbls>
        <c:gapWidth val="37"/>
        <c:overlap val="100"/>
        <c:axId val="1780754896"/>
        <c:axId val="1780753456"/>
        <c:extLst>
          <c:ext xmlns:c15="http://schemas.microsoft.com/office/drawing/2012/chart" uri="{02D57815-91ED-43cb-92C2-25804820EDAC}">
            <c15:filteredBarSeries>
              <c15:ser>
                <c:idx val="0"/>
                <c:order val="0"/>
                <c:tx>
                  <c:strRef>
                    <c:extLst>
                      <c:ext uri="{02D57815-91ED-43cb-92C2-25804820EDAC}">
                        <c15:formulaRef>
                          <c15:sqref>Grafiski_ENG!$AB$34</c15:sqref>
                        </c15:formulaRef>
                      </c:ext>
                    </c:extLst>
                    <c:strCache>
                      <c:ptCount val="1"/>
                      <c:pt idx="0">
                        <c:v>Līgums</c:v>
                      </c:pt>
                    </c:strCache>
                  </c:strRef>
                </c:tx>
                <c:spPr>
                  <a:solidFill>
                    <a:schemeClr val="accent1"/>
                  </a:solidFill>
                  <a:ln>
                    <a:noFill/>
                  </a:ln>
                  <a:effectLst/>
                </c:spPr>
                <c:invertIfNegative val="0"/>
                <c:cat>
                  <c:strRef>
                    <c:extLst>
                      <c:ext uri="{02D57815-91ED-43cb-92C2-25804820EDAC}">
                        <c15:fullRef>
                          <c15:sqref>Grafiski_ENG!$AA$86:$AA$129</c15:sqref>
                        </c15:fullRef>
                        <c15:formulaRef>
                          <c15:sqref>Grafiski_ENG!$AA$86:$AA$128</c15:sqref>
                        </c15:formulaRef>
                      </c:ext>
                    </c:extLst>
                    <c:strCache>
                      <c:ptCount val="43"/>
                      <c:pt idx="0">
                        <c:v>Rīga; 2 077</c:v>
                      </c:pt>
                      <c:pt idx="1">
                        <c:v>Ludzas nov.; 1 979</c:v>
                      </c:pt>
                      <c:pt idx="2">
                        <c:v>Valkas nov.; 1 804</c:v>
                      </c:pt>
                      <c:pt idx="3">
                        <c:v>Alūksnes nov.; 1 693</c:v>
                      </c:pt>
                      <c:pt idx="4">
                        <c:v>Mārupes nov.; 1 655</c:v>
                      </c:pt>
                      <c:pt idx="5">
                        <c:v>Siguldas nov.; 1 648</c:v>
                      </c:pt>
                      <c:pt idx="6">
                        <c:v>Preiļu nov.; 1 584</c:v>
                      </c:pt>
                      <c:pt idx="7">
                        <c:v>Aizkraukles nov.; 1 548</c:v>
                      </c:pt>
                      <c:pt idx="8">
                        <c:v>Cēsu nov.; 1 518</c:v>
                      </c:pt>
                      <c:pt idx="9">
                        <c:v>Jelgava; 1 509</c:v>
                      </c:pt>
                      <c:pt idx="10">
                        <c:v>Tukuma nov.; 1 406</c:v>
                      </c:pt>
                      <c:pt idx="11">
                        <c:v>Olaines nov.; 1 401</c:v>
                      </c:pt>
                      <c:pt idx="12">
                        <c:v>Liepāja; 1 368</c:v>
                      </c:pt>
                      <c:pt idx="13">
                        <c:v>Valmieras nov.; 1 259</c:v>
                      </c:pt>
                      <c:pt idx="14">
                        <c:v>Ādažu nov.; 1 224</c:v>
                      </c:pt>
                      <c:pt idx="15">
                        <c:v>Rēzekne; 1 178</c:v>
                      </c:pt>
                      <c:pt idx="16">
                        <c:v>Ventspils; 1 168</c:v>
                      </c:pt>
                      <c:pt idx="17">
                        <c:v>Jēkabpils nov.; 1 157</c:v>
                      </c:pt>
                      <c:pt idx="18">
                        <c:v>Līvānu nov.; 1 157</c:v>
                      </c:pt>
                      <c:pt idx="19">
                        <c:v>Limbažu nov.; 1 119</c:v>
                      </c:pt>
                      <c:pt idx="20">
                        <c:v>Jūrmala; 1 118</c:v>
                      </c:pt>
                      <c:pt idx="21">
                        <c:v>Average; 1 099</c:v>
                      </c:pt>
                      <c:pt idx="22">
                        <c:v>Gulbenes nov.; 1 038</c:v>
                      </c:pt>
                      <c:pt idx="23">
                        <c:v>Saulkrastu nov.; 1 006</c:v>
                      </c:pt>
                      <c:pt idx="24">
                        <c:v>Saldus nov.; 938</c:v>
                      </c:pt>
                      <c:pt idx="25">
                        <c:v>Smiltenes nov.; 936</c:v>
                      </c:pt>
                      <c:pt idx="26">
                        <c:v>Rēzeknes nov.; 935</c:v>
                      </c:pt>
                      <c:pt idx="27">
                        <c:v>Talsu nov.; 886</c:v>
                      </c:pt>
                      <c:pt idx="28">
                        <c:v>Krāslavas nov.; 871</c:v>
                      </c:pt>
                      <c:pt idx="29">
                        <c:v>Kuldīgas nov.; 836</c:v>
                      </c:pt>
                      <c:pt idx="30">
                        <c:v>Jelgavas nov.; 830</c:v>
                      </c:pt>
                      <c:pt idx="31">
                        <c:v>Ķekavas nov.; 815</c:v>
                      </c:pt>
                      <c:pt idx="32">
                        <c:v>Daugavpils; 811</c:v>
                      </c:pt>
                      <c:pt idx="33">
                        <c:v>Madonas nov.; 777</c:v>
                      </c:pt>
                      <c:pt idx="34">
                        <c:v>Ogres nov.; 752</c:v>
                      </c:pt>
                      <c:pt idx="35">
                        <c:v>Visa Latvija; 684</c:v>
                      </c:pt>
                      <c:pt idx="36">
                        <c:v>Ropažu nov.; 678</c:v>
                      </c:pt>
                      <c:pt idx="37">
                        <c:v>Dobeles nov.; 629</c:v>
                      </c:pt>
                      <c:pt idx="38">
                        <c:v>Balvu nov.; 619</c:v>
                      </c:pt>
                      <c:pt idx="39">
                        <c:v>Dienvidkurzemes nov.; 577</c:v>
                      </c:pt>
                      <c:pt idx="40">
                        <c:v>Salaspils nov.; 557</c:v>
                      </c:pt>
                      <c:pt idx="41">
                        <c:v>Ventspils nov.; 542</c:v>
                      </c:pt>
                      <c:pt idx="42">
                        <c:v>Bauskas nov.; 497</c:v>
                      </c:pt>
                    </c:strCache>
                  </c:strRef>
                </c:cat>
                <c:val>
                  <c:numRef>
                    <c:extLst>
                      <c:ext uri="{02D57815-91ED-43cb-92C2-25804820EDAC}">
                        <c15:fullRef>
                          <c15:sqref>Grafiski_ENG!$AB$86:$AB$129</c15:sqref>
                        </c15:fullRef>
                        <c15:formulaRef>
                          <c15:sqref>Grafiski_ENG!$AB$86:$AB$128</c15:sqref>
                        </c15:formulaRef>
                      </c:ext>
                    </c:extLst>
                    <c:numCache>
                      <c:formatCode>0.0</c:formatCode>
                      <c:ptCount val="43"/>
                      <c:pt idx="0">
                        <c:v>2076.5488509828765</c:v>
                      </c:pt>
                      <c:pt idx="1">
                        <c:v>1978.8666202283048</c:v>
                      </c:pt>
                      <c:pt idx="2">
                        <c:v>1804.3747811244696</c:v>
                      </c:pt>
                      <c:pt idx="3">
                        <c:v>1693.1704112285427</c:v>
                      </c:pt>
                      <c:pt idx="4">
                        <c:v>1654.5460657296101</c:v>
                      </c:pt>
                      <c:pt idx="5">
                        <c:v>1647.6942363701169</c:v>
                      </c:pt>
                      <c:pt idx="6">
                        <c:v>1583.9612271052822</c:v>
                      </c:pt>
                      <c:pt idx="7">
                        <c:v>1547.5873789303521</c:v>
                      </c:pt>
                      <c:pt idx="8">
                        <c:v>1517.8250187324791</c:v>
                      </c:pt>
                      <c:pt idx="9">
                        <c:v>1509.296291734363</c:v>
                      </c:pt>
                      <c:pt idx="10">
                        <c:v>1405.6715903040786</c:v>
                      </c:pt>
                      <c:pt idx="11">
                        <c:v>1400.7596476931017</c:v>
                      </c:pt>
                      <c:pt idx="12">
                        <c:v>1368.2991701851392</c:v>
                      </c:pt>
                      <c:pt idx="13">
                        <c:v>1258.7166877560583</c:v>
                      </c:pt>
                      <c:pt idx="14">
                        <c:v>1224.3054318819986</c:v>
                      </c:pt>
                      <c:pt idx="15">
                        <c:v>1177.9534350247584</c:v>
                      </c:pt>
                      <c:pt idx="16">
                        <c:v>1168.0807948065592</c:v>
                      </c:pt>
                      <c:pt idx="17">
                        <c:v>1156.9250945897961</c:v>
                      </c:pt>
                      <c:pt idx="18">
                        <c:v>1156.8370406265294</c:v>
                      </c:pt>
                      <c:pt idx="19">
                        <c:v>1118.5379849235269</c:v>
                      </c:pt>
                      <c:pt idx="20">
                        <c:v>1118.2199408530028</c:v>
                      </c:pt>
                      <c:pt idx="21">
                        <c:v>1098.6589063098702</c:v>
                      </c:pt>
                      <c:pt idx="22">
                        <c:v>1038.1804612258602</c:v>
                      </c:pt>
                      <c:pt idx="23">
                        <c:v>1006.270665079452</c:v>
                      </c:pt>
                      <c:pt idx="24">
                        <c:v>937.86281732427483</c:v>
                      </c:pt>
                      <c:pt idx="25">
                        <c:v>936.49570751750093</c:v>
                      </c:pt>
                      <c:pt idx="26">
                        <c:v>934.67412244885611</c:v>
                      </c:pt>
                      <c:pt idx="27">
                        <c:v>886.1437015545539</c:v>
                      </c:pt>
                      <c:pt idx="28">
                        <c:v>870.70136367210796</c:v>
                      </c:pt>
                      <c:pt idx="29">
                        <c:v>836.16137140681576</c:v>
                      </c:pt>
                      <c:pt idx="30">
                        <c:v>830.00024771932783</c:v>
                      </c:pt>
                      <c:pt idx="31">
                        <c:v>814.57395330059546</c:v>
                      </c:pt>
                      <c:pt idx="32">
                        <c:v>810.84154820135018</c:v>
                      </c:pt>
                      <c:pt idx="33">
                        <c:v>777.07016979379182</c:v>
                      </c:pt>
                      <c:pt idx="34">
                        <c:v>751.97902043141335</c:v>
                      </c:pt>
                      <c:pt idx="35">
                        <c:v>684.49426646430379</c:v>
                      </c:pt>
                      <c:pt idx="36">
                        <c:v>677.93180113428434</c:v>
                      </c:pt>
                      <c:pt idx="37">
                        <c:v>628.62374179465144</c:v>
                      </c:pt>
                      <c:pt idx="38">
                        <c:v>618.77861916030702</c:v>
                      </c:pt>
                      <c:pt idx="39">
                        <c:v>576.58031010944933</c:v>
                      </c:pt>
                      <c:pt idx="40">
                        <c:v>556.5069568412207</c:v>
                      </c:pt>
                      <c:pt idx="41">
                        <c:v>541.71947030908007</c:v>
                      </c:pt>
                      <c:pt idx="42">
                        <c:v>497.27892379268008</c:v>
                      </c:pt>
                    </c:numCache>
                  </c:numRef>
                </c:val>
                <c:extLst>
                  <c:ext xmlns:c16="http://schemas.microsoft.com/office/drawing/2014/chart" uri="{C3380CC4-5D6E-409C-BE32-E72D297353CC}">
                    <c16:uniqueId val="{00000006-FAE2-4A67-B5DF-F560C9172A8F}"/>
                  </c:ext>
                </c:extLst>
              </c15:ser>
            </c15:filteredBarSeries>
          </c:ext>
        </c:extLst>
      </c:barChart>
      <c:catAx>
        <c:axId val="178075489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lv-LV"/>
          </a:p>
        </c:txPr>
        <c:crossAx val="1780753456"/>
        <c:crosses val="autoZero"/>
        <c:auto val="1"/>
        <c:lblAlgn val="ctr"/>
        <c:lblOffset val="100"/>
        <c:noMultiLvlLbl val="0"/>
      </c:catAx>
      <c:valAx>
        <c:axId val="1780753456"/>
        <c:scaling>
          <c:orientation val="minMax"/>
        </c:scaling>
        <c:delete val="1"/>
        <c:axPos val="l"/>
        <c:numFmt formatCode="0.0" sourceLinked="1"/>
        <c:majorTickMark val="out"/>
        <c:minorTickMark val="none"/>
        <c:tickLblPos val="nextTo"/>
        <c:crossAx val="1780754896"/>
        <c:crosses val="autoZero"/>
        <c:crossBetween val="between"/>
      </c:valAx>
      <c:spPr>
        <a:noFill/>
        <a:ln w="25400">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Verdana" panose="020B0604030504040204" pitchFamily="34" charset="0"/>
          <a:ea typeface="Verdana" panose="020B0604030504040204" pitchFamily="34" charset="0"/>
        </a:defRPr>
      </a:pPr>
      <a:endParaRPr lang="lv-LV"/>
    </a:p>
  </c:txPr>
  <c:printSettings>
    <c:headerFooter/>
    <c:pageMargins b="0.75" l="0.7" r="0.7" t="0.75" header="0.3" footer="0.3"/>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566148201475468E-2"/>
          <c:y val="3.0322826220526487E-2"/>
          <c:w val="0.96174361475492021"/>
          <c:h val="0.68754491054471845"/>
        </c:manualLayout>
      </c:layout>
      <c:barChart>
        <c:barDir val="col"/>
        <c:grouping val="stacked"/>
        <c:varyColors val="0"/>
        <c:ser>
          <c:idx val="1"/>
          <c:order val="1"/>
          <c:tx>
            <c:strRef>
              <c:f>Grafiski_ENG!$AC$34</c:f>
              <c:strCache>
                <c:ptCount val="1"/>
                <c:pt idx="0">
                  <c:v>Līgumi - maksājumi</c:v>
                </c:pt>
              </c:strCache>
            </c:strRef>
          </c:tx>
          <c:spPr>
            <a:solidFill>
              <a:srgbClr val="6277BF"/>
            </a:solidFill>
            <a:ln>
              <a:noFill/>
            </a:ln>
            <a:effectLst/>
          </c:spPr>
          <c:invertIfNegative val="0"/>
          <c:dLbls>
            <c:dLbl>
              <c:idx val="0"/>
              <c:tx>
                <c:rich>
                  <a:bodyPr/>
                  <a:lstStyle/>
                  <a:p>
                    <a:fld id="{05A43FCF-D3E3-47AF-9B1E-823CEC1A0E0E}" type="CELLRANGE">
                      <a:rPr lang="en-US"/>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8ED4-4CBC-9331-F4629114B264}"/>
                </c:ext>
              </c:extLst>
            </c:dLbl>
            <c:dLbl>
              <c:idx val="1"/>
              <c:tx>
                <c:rich>
                  <a:bodyPr/>
                  <a:lstStyle/>
                  <a:p>
                    <a:fld id="{D08E5C22-0AC6-4084-B5C9-019939544DC4}"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8ED4-4CBC-9331-F4629114B264}"/>
                </c:ext>
              </c:extLst>
            </c:dLbl>
            <c:dLbl>
              <c:idx val="2"/>
              <c:tx>
                <c:rich>
                  <a:bodyPr/>
                  <a:lstStyle/>
                  <a:p>
                    <a:fld id="{5454E8E1-F185-438B-8BC0-5B6919D70E46}"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8ED4-4CBC-9331-F4629114B264}"/>
                </c:ext>
              </c:extLst>
            </c:dLbl>
            <c:dLbl>
              <c:idx val="3"/>
              <c:tx>
                <c:rich>
                  <a:bodyPr/>
                  <a:lstStyle/>
                  <a:p>
                    <a:fld id="{78B1BA93-8DD6-4DC4-8C51-B84229C3240B}"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8ED4-4CBC-9331-F4629114B264}"/>
                </c:ext>
              </c:extLst>
            </c:dLbl>
            <c:dLbl>
              <c:idx val="4"/>
              <c:tx>
                <c:rich>
                  <a:bodyPr/>
                  <a:lstStyle/>
                  <a:p>
                    <a:fld id="{9F6F4A76-4F98-453C-A0EC-891BD1314230}"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8ED4-4CBC-9331-F4629114B264}"/>
                </c:ext>
              </c:extLst>
            </c:dLbl>
            <c:dLbl>
              <c:idx val="5"/>
              <c:tx>
                <c:rich>
                  <a:bodyPr/>
                  <a:lstStyle/>
                  <a:p>
                    <a:fld id="{6A104CB2-5700-4044-985F-44E38C8C0A9B}"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8ED4-4CBC-9331-F4629114B264}"/>
                </c:ext>
              </c:extLst>
            </c:dLbl>
            <c:dLbl>
              <c:idx val="6"/>
              <c:tx>
                <c:rich>
                  <a:bodyPr/>
                  <a:lstStyle/>
                  <a:p>
                    <a:fld id="{A88671AF-D11C-4C31-B2D5-80A26C61E8D0}"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8ED4-4CBC-9331-F4629114B264}"/>
                </c:ext>
              </c:extLst>
            </c:dLbl>
            <c:dLbl>
              <c:idx val="7"/>
              <c:tx>
                <c:rich>
                  <a:bodyPr/>
                  <a:lstStyle/>
                  <a:p>
                    <a:fld id="{CDC031FE-59B1-46DF-9AE9-22D4C757EBD0}"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8ED4-4CBC-9331-F4629114B264}"/>
                </c:ext>
              </c:extLst>
            </c:dLbl>
            <c:dLbl>
              <c:idx val="8"/>
              <c:tx>
                <c:rich>
                  <a:bodyPr/>
                  <a:lstStyle/>
                  <a:p>
                    <a:fld id="{78DEAF42-5EF9-49AA-9F3C-D9E54BAB04F5}"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8ED4-4CBC-9331-F4629114B264}"/>
                </c:ext>
              </c:extLst>
            </c:dLbl>
            <c:dLbl>
              <c:idx val="9"/>
              <c:tx>
                <c:rich>
                  <a:bodyPr/>
                  <a:lstStyle/>
                  <a:p>
                    <a:fld id="{DA1FDB56-B2EC-492F-863E-46906F9ED4B5}"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8ED4-4CBC-9331-F4629114B264}"/>
                </c:ext>
              </c:extLst>
            </c:dLbl>
            <c:dLbl>
              <c:idx val="10"/>
              <c:tx>
                <c:rich>
                  <a:bodyPr/>
                  <a:lstStyle/>
                  <a:p>
                    <a:fld id="{FBCF695D-298F-4C37-8DB4-CFE25D81E49D}"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8ED4-4CBC-9331-F4629114B264}"/>
                </c:ext>
              </c:extLst>
            </c:dLbl>
            <c:dLbl>
              <c:idx val="11"/>
              <c:tx>
                <c:rich>
                  <a:bodyPr/>
                  <a:lstStyle/>
                  <a:p>
                    <a:fld id="{DA101F9C-A8EC-4352-AD28-D29AB7BDAE9D}"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8ED4-4CBC-9331-F4629114B264}"/>
                </c:ext>
              </c:extLst>
            </c:dLbl>
            <c:dLbl>
              <c:idx val="12"/>
              <c:tx>
                <c:rich>
                  <a:bodyPr/>
                  <a:lstStyle/>
                  <a:p>
                    <a:fld id="{601B9ECF-4B1B-4FDF-81E5-3D7743DA48ED}"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8ED4-4CBC-9331-F4629114B264}"/>
                </c:ext>
              </c:extLst>
            </c:dLbl>
            <c:dLbl>
              <c:idx val="13"/>
              <c:tx>
                <c:rich>
                  <a:bodyPr/>
                  <a:lstStyle/>
                  <a:p>
                    <a:fld id="{B894AF8A-76A8-42A6-A570-39856FC66B57}"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8ED4-4CBC-9331-F4629114B264}"/>
                </c:ext>
              </c:extLst>
            </c:dLbl>
            <c:dLbl>
              <c:idx val="14"/>
              <c:tx>
                <c:rich>
                  <a:bodyPr/>
                  <a:lstStyle/>
                  <a:p>
                    <a:fld id="{FBC063B2-6827-44F8-9D26-F7BBC984EB4E}"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8ED4-4CBC-9331-F4629114B264}"/>
                </c:ext>
              </c:extLst>
            </c:dLbl>
            <c:dLbl>
              <c:idx val="15"/>
              <c:tx>
                <c:rich>
                  <a:bodyPr/>
                  <a:lstStyle/>
                  <a:p>
                    <a:fld id="{8DA93A82-637F-4906-884A-84B5523B02F5}"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8ED4-4CBC-9331-F4629114B264}"/>
                </c:ext>
              </c:extLst>
            </c:dLbl>
            <c:dLbl>
              <c:idx val="16"/>
              <c:tx>
                <c:rich>
                  <a:bodyPr/>
                  <a:lstStyle/>
                  <a:p>
                    <a:fld id="{D2D38349-D64E-44B5-8E9A-4D7DEF8939E1}"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8ED4-4CBC-9331-F4629114B264}"/>
                </c:ext>
              </c:extLst>
            </c:dLbl>
            <c:dLbl>
              <c:idx val="17"/>
              <c:tx>
                <c:rich>
                  <a:bodyPr/>
                  <a:lstStyle/>
                  <a:p>
                    <a:fld id="{786AB8EC-2A25-424E-AABA-5C9ADEAAFA69}"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8ED4-4CBC-9331-F4629114B264}"/>
                </c:ext>
              </c:extLst>
            </c:dLbl>
            <c:dLbl>
              <c:idx val="18"/>
              <c:tx>
                <c:rich>
                  <a:bodyPr/>
                  <a:lstStyle/>
                  <a:p>
                    <a:fld id="{7E0D612E-B7CA-461E-B161-5AB3A0FF8025}"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8ED4-4CBC-9331-F4629114B264}"/>
                </c:ext>
              </c:extLst>
            </c:dLbl>
            <c:dLbl>
              <c:idx val="19"/>
              <c:tx>
                <c:rich>
                  <a:bodyPr/>
                  <a:lstStyle/>
                  <a:p>
                    <a:fld id="{A26C04C0-C3B7-45CB-9FAE-60EF0E9E3EC2}"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8ED4-4CBC-9331-F4629114B264}"/>
                </c:ext>
              </c:extLst>
            </c:dLbl>
            <c:dLbl>
              <c:idx val="20"/>
              <c:tx>
                <c:rich>
                  <a:bodyPr/>
                  <a:lstStyle/>
                  <a:p>
                    <a:fld id="{8EAB2698-096D-46CD-847F-621191375CB7}"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8ED4-4CBC-9331-F4629114B264}"/>
                </c:ext>
              </c:extLst>
            </c:dLbl>
            <c:dLbl>
              <c:idx val="21"/>
              <c:tx>
                <c:rich>
                  <a:bodyPr/>
                  <a:lstStyle/>
                  <a:p>
                    <a:fld id="{CDF50B14-EB0A-4B20-97ED-0CFCD06F4526}"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8ED4-4CBC-9331-F4629114B264}"/>
                </c:ext>
              </c:extLst>
            </c:dLbl>
            <c:dLbl>
              <c:idx val="22"/>
              <c:tx>
                <c:rich>
                  <a:bodyPr/>
                  <a:lstStyle/>
                  <a:p>
                    <a:fld id="{AFF24C9D-D42D-489E-BEFD-589224437439}"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8ED4-4CBC-9331-F4629114B264}"/>
                </c:ext>
              </c:extLst>
            </c:dLbl>
            <c:dLbl>
              <c:idx val="23"/>
              <c:tx>
                <c:rich>
                  <a:bodyPr/>
                  <a:lstStyle/>
                  <a:p>
                    <a:fld id="{6BA12100-388A-47E0-89CE-F2E2EC3DCA41}"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8ED4-4CBC-9331-F4629114B264}"/>
                </c:ext>
              </c:extLst>
            </c:dLbl>
            <c:dLbl>
              <c:idx val="24"/>
              <c:tx>
                <c:rich>
                  <a:bodyPr/>
                  <a:lstStyle/>
                  <a:p>
                    <a:fld id="{00D36CCD-961F-44D5-BDF2-1869C41CE1AA}"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8ED4-4CBC-9331-F4629114B264}"/>
                </c:ext>
              </c:extLst>
            </c:dLbl>
            <c:dLbl>
              <c:idx val="25"/>
              <c:tx>
                <c:rich>
                  <a:bodyPr/>
                  <a:lstStyle/>
                  <a:p>
                    <a:fld id="{AC7E30CD-0E35-41BB-9216-DD8AE375D9D5}"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8ED4-4CBC-9331-F4629114B264}"/>
                </c:ext>
              </c:extLst>
            </c:dLbl>
            <c:dLbl>
              <c:idx val="26"/>
              <c:tx>
                <c:rich>
                  <a:bodyPr/>
                  <a:lstStyle/>
                  <a:p>
                    <a:fld id="{C9302907-0FA9-49B3-9E83-30226C2A57B5}"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8ED4-4CBC-9331-F4629114B264}"/>
                </c:ext>
              </c:extLst>
            </c:dLbl>
            <c:dLbl>
              <c:idx val="27"/>
              <c:tx>
                <c:rich>
                  <a:bodyPr/>
                  <a:lstStyle/>
                  <a:p>
                    <a:fld id="{70AC03BA-7735-460F-8583-976CB861DDA9}"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8ED4-4CBC-9331-F4629114B264}"/>
                </c:ext>
              </c:extLst>
            </c:dLbl>
            <c:dLbl>
              <c:idx val="28"/>
              <c:tx>
                <c:rich>
                  <a:bodyPr/>
                  <a:lstStyle/>
                  <a:p>
                    <a:fld id="{BBA8ECC3-E78D-43DF-8138-D57BD205E071}"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8ED4-4CBC-9331-F4629114B264}"/>
                </c:ext>
              </c:extLst>
            </c:dLbl>
            <c:dLbl>
              <c:idx val="29"/>
              <c:tx>
                <c:rich>
                  <a:bodyPr/>
                  <a:lstStyle/>
                  <a:p>
                    <a:fld id="{B2F598D5-8FE2-4F91-BF40-DAE41A024C90}"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8ED4-4CBC-9331-F4629114B264}"/>
                </c:ext>
              </c:extLst>
            </c:dLbl>
            <c:dLbl>
              <c:idx val="30"/>
              <c:tx>
                <c:rich>
                  <a:bodyPr/>
                  <a:lstStyle/>
                  <a:p>
                    <a:fld id="{99F57FB7-7B94-44C3-9D61-8CA2CA5C5821}"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8ED4-4CBC-9331-F4629114B264}"/>
                </c:ext>
              </c:extLst>
            </c:dLbl>
            <c:dLbl>
              <c:idx val="31"/>
              <c:tx>
                <c:rich>
                  <a:bodyPr/>
                  <a:lstStyle/>
                  <a:p>
                    <a:fld id="{AE6DB578-7BDB-41EA-B605-B2E307868904}"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8ED4-4CBC-9331-F4629114B264}"/>
                </c:ext>
              </c:extLst>
            </c:dLbl>
            <c:dLbl>
              <c:idx val="32"/>
              <c:tx>
                <c:rich>
                  <a:bodyPr/>
                  <a:lstStyle/>
                  <a:p>
                    <a:fld id="{186DDF6E-F7A1-4CC2-8619-97D96BEBDD91}"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8ED4-4CBC-9331-F4629114B264}"/>
                </c:ext>
              </c:extLst>
            </c:dLbl>
            <c:dLbl>
              <c:idx val="33"/>
              <c:tx>
                <c:rich>
                  <a:bodyPr/>
                  <a:lstStyle/>
                  <a:p>
                    <a:fld id="{A5739640-3F90-48B8-A062-16822308CF8E}"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8ED4-4CBC-9331-F4629114B264}"/>
                </c:ext>
              </c:extLst>
            </c:dLbl>
            <c:dLbl>
              <c:idx val="34"/>
              <c:tx>
                <c:rich>
                  <a:bodyPr/>
                  <a:lstStyle/>
                  <a:p>
                    <a:fld id="{B5F0F423-97E0-4DE4-931A-148F7F9C1507}"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8ED4-4CBC-9331-F4629114B264}"/>
                </c:ext>
              </c:extLst>
            </c:dLbl>
            <c:dLbl>
              <c:idx val="35"/>
              <c:tx>
                <c:rich>
                  <a:bodyPr/>
                  <a:lstStyle/>
                  <a:p>
                    <a:fld id="{45865CDC-B6CC-4A7E-8E28-54C7CBBE755B}"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8ED4-4CBC-9331-F4629114B264}"/>
                </c:ext>
              </c:extLst>
            </c:dLbl>
            <c:dLbl>
              <c:idx val="36"/>
              <c:tx>
                <c:rich>
                  <a:bodyPr/>
                  <a:lstStyle/>
                  <a:p>
                    <a:fld id="{0B8A80EB-7C9F-4156-BAC2-ADB97BC77AC6}"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8ED4-4CBC-9331-F4629114B264}"/>
                </c:ext>
              </c:extLst>
            </c:dLbl>
            <c:dLbl>
              <c:idx val="37"/>
              <c:tx>
                <c:rich>
                  <a:bodyPr/>
                  <a:lstStyle/>
                  <a:p>
                    <a:fld id="{211DDD99-7EDA-4038-BEDA-DCAE4A6028B6}"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8ED4-4CBC-9331-F4629114B264}"/>
                </c:ext>
              </c:extLst>
            </c:dLbl>
            <c:dLbl>
              <c:idx val="38"/>
              <c:tx>
                <c:rich>
                  <a:bodyPr/>
                  <a:lstStyle/>
                  <a:p>
                    <a:fld id="{379EE0AE-FE75-440D-890C-A6172F2DB1FE}"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8ED4-4CBC-9331-F4629114B264}"/>
                </c:ext>
              </c:extLst>
            </c:dLbl>
            <c:dLbl>
              <c:idx val="39"/>
              <c:tx>
                <c:rich>
                  <a:bodyPr/>
                  <a:lstStyle/>
                  <a:p>
                    <a:fld id="{FF301A92-53CE-4AE2-BB7D-34C2AF702C7A}"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8ED4-4CBC-9331-F4629114B264}"/>
                </c:ext>
              </c:extLst>
            </c:dLbl>
            <c:dLbl>
              <c:idx val="40"/>
              <c:tx>
                <c:rich>
                  <a:bodyPr/>
                  <a:lstStyle/>
                  <a:p>
                    <a:fld id="{A2208B7C-827E-44A0-AB23-3A17913B102E}"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8ED4-4CBC-9331-F4629114B264}"/>
                </c:ext>
              </c:extLst>
            </c:dLbl>
            <c:dLbl>
              <c:idx val="41"/>
              <c:tx>
                <c:rich>
                  <a:bodyPr/>
                  <a:lstStyle/>
                  <a:p>
                    <a:fld id="{934F22C0-42E6-4190-854D-F4CB9DFA82BA}"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8ED4-4CBC-9331-F4629114B264}"/>
                </c:ext>
              </c:extLst>
            </c:dLbl>
            <c:dLbl>
              <c:idx val="42"/>
              <c:tx>
                <c:rich>
                  <a:bodyPr/>
                  <a:lstStyle/>
                  <a:p>
                    <a:fld id="{35FED67E-B961-4731-99CE-51CF065B84E9}" type="CELLRANGE">
                      <a:rPr lang="lv-LV"/>
                      <a:pPr/>
                      <a:t>[CELLRANGE]</a:t>
                    </a:fld>
                    <a:endParaRPr lang="lv-LV"/>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8ED4-4CBC-9331-F4629114B264}"/>
                </c:ext>
              </c:extLst>
            </c:dLbl>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lv-LV"/>
              </a:p>
            </c:txPr>
            <c:dLblPos val="inBase"/>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Grafiski_ENG!$AA$35:$AA$78</c15:sqref>
                  </c15:fullRef>
                </c:ext>
              </c:extLst>
              <c:f>Grafiski_ENG!$AA$35:$AA$77</c:f>
              <c:strCache>
                <c:ptCount val="43"/>
                <c:pt idx="0">
                  <c:v>Without regions* ( 1 263,0)</c:v>
                </c:pt>
                <c:pt idx="1">
                  <c:v>Rīga* ( 1 262,9)</c:v>
                </c:pt>
                <c:pt idx="2">
                  <c:v>Liepāja (91,3)</c:v>
                </c:pt>
                <c:pt idx="3">
                  <c:v>Jelgava (82,1)</c:v>
                </c:pt>
                <c:pt idx="4">
                  <c:v>Valmieras nov. (63,3)</c:v>
                </c:pt>
                <c:pt idx="5">
                  <c:v>Mārupes nov. (63,1)</c:v>
                </c:pt>
                <c:pt idx="6">
                  <c:v>Daugavpils (62,8)</c:v>
                </c:pt>
                <c:pt idx="7">
                  <c:v>Cēsu nov. (62,2)</c:v>
                </c:pt>
                <c:pt idx="8">
                  <c:v>Tukuma nov. (60,4)</c:v>
                </c:pt>
                <c:pt idx="9">
                  <c:v>Jūrmala (59,2)</c:v>
                </c:pt>
                <c:pt idx="10">
                  <c:v>Siguldas nov. (52)</c:v>
                </c:pt>
                <c:pt idx="11">
                  <c:v>Jēkabpils nov. (44,1)</c:v>
                </c:pt>
                <c:pt idx="12">
                  <c:v>Aizkraukles nov. (43,1)</c:v>
                </c:pt>
                <c:pt idx="13">
                  <c:v>Ogres nov. (43)</c:v>
                </c:pt>
                <c:pt idx="14">
                  <c:v>Ludzas nov. (38,9)</c:v>
                </c:pt>
                <c:pt idx="15">
                  <c:v>Ventspils (37,9)</c:v>
                </c:pt>
                <c:pt idx="16">
                  <c:v>Rēzekne (30,6)</c:v>
                </c:pt>
                <c:pt idx="17">
                  <c:v>Limbažu nov. (30,5)</c:v>
                </c:pt>
                <c:pt idx="18">
                  <c:v>Talsu nov. (30,4)</c:v>
                </c:pt>
                <c:pt idx="19">
                  <c:v>Ādažu nov. (29,6)</c:v>
                </c:pt>
                <c:pt idx="20">
                  <c:v>Olaines nov. (29,5)</c:v>
                </c:pt>
                <c:pt idx="21">
                  <c:v>Jelgavas nov. (26,3)</c:v>
                </c:pt>
                <c:pt idx="22">
                  <c:v>Ķekavas nov. (25,8)</c:v>
                </c:pt>
                <c:pt idx="23">
                  <c:v>Rēzeknes nov. (25,5)</c:v>
                </c:pt>
                <c:pt idx="24">
                  <c:v>Saldus nov. (24,6)</c:v>
                </c:pt>
                <c:pt idx="25">
                  <c:v>Preiļu nov. (24,1)</c:v>
                </c:pt>
                <c:pt idx="26">
                  <c:v>Ropažu nov. (24,1)</c:v>
                </c:pt>
                <c:pt idx="27">
                  <c:v>Madonas nov. (22,9)</c:v>
                </c:pt>
                <c:pt idx="28">
                  <c:v>Kuldīgas nov. (22,1)</c:v>
                </c:pt>
                <c:pt idx="29">
                  <c:v>Alūksnes nov. (21,8)</c:v>
                </c:pt>
                <c:pt idx="30">
                  <c:v>Bauskas nov. (19,9)</c:v>
                </c:pt>
                <c:pt idx="31">
                  <c:v>Gulbenes nov. (18,9)</c:v>
                </c:pt>
                <c:pt idx="32">
                  <c:v>Dienvidkurzemes nov. (18,7)</c:v>
                </c:pt>
                <c:pt idx="33">
                  <c:v>Dobeles nov. (17)</c:v>
                </c:pt>
                <c:pt idx="34">
                  <c:v>Krāslavas nov. (16,6)</c:v>
                </c:pt>
                <c:pt idx="35">
                  <c:v>Smiltenes nov. (16,2)</c:v>
                </c:pt>
                <c:pt idx="36">
                  <c:v>Valkas nov. (13,5)</c:v>
                </c:pt>
                <c:pt idx="37">
                  <c:v>Salaspils nov. (13,3)</c:v>
                </c:pt>
                <c:pt idx="38">
                  <c:v>Līvānu nov. (11,4)</c:v>
                </c:pt>
                <c:pt idx="39">
                  <c:v>Augšdaugavas nov. (10,8)</c:v>
                </c:pt>
                <c:pt idx="40">
                  <c:v>Balvu nov. (10,6)</c:v>
                </c:pt>
                <c:pt idx="41">
                  <c:v>Saulkrastu nov. (10,2)</c:v>
                </c:pt>
                <c:pt idx="42">
                  <c:v>Ventspils nov. (5,5)</c:v>
                </c:pt>
              </c:strCache>
            </c:strRef>
          </c:cat>
          <c:val>
            <c:numRef>
              <c:extLst>
                <c:ext xmlns:c15="http://schemas.microsoft.com/office/drawing/2012/chart" uri="{02D57815-91ED-43cb-92C2-25804820EDAC}">
                  <c15:fullRef>
                    <c15:sqref>Grafiski_ENG!$AC$35:$AC$78</c15:sqref>
                  </c15:fullRef>
                </c:ext>
              </c:extLst>
              <c:f>Grafiski_ENG!$AC$35:$AC$77</c:f>
              <c:numCache>
                <c:formatCode>_(* #,##0.00_);_(* \(#,##0.00\);_(* "-"??_);_(@_)</c:formatCode>
                <c:ptCount val="43"/>
                <c:pt idx="0">
                  <c:v>55449098.281911463</c:v>
                </c:pt>
                <c:pt idx="1">
                  <c:v>112521452.68977411</c:v>
                </c:pt>
                <c:pt idx="2">
                  <c:v>78020507.819526568</c:v>
                </c:pt>
                <c:pt idx="3">
                  <c:v>74414652.936135575</c:v>
                </c:pt>
                <c:pt idx="4">
                  <c:v>53810156.877924591</c:v>
                </c:pt>
                <c:pt idx="5">
                  <c:v>50586248.065960288</c:v>
                </c:pt>
                <c:pt idx="6">
                  <c:v>58377061.919694126</c:v>
                </c:pt>
                <c:pt idx="7">
                  <c:v>50148565.805127747</c:v>
                </c:pt>
                <c:pt idx="8">
                  <c:v>54204810.599704012</c:v>
                </c:pt>
                <c:pt idx="9">
                  <c:v>53762201.321678057</c:v>
                </c:pt>
                <c:pt idx="10">
                  <c:v>47238575.473739363</c:v>
                </c:pt>
                <c:pt idx="11">
                  <c:v>25744530.694998968</c:v>
                </c:pt>
                <c:pt idx="12">
                  <c:v>34983695.372390188</c:v>
                </c:pt>
                <c:pt idx="13">
                  <c:v>32830427.553079508</c:v>
                </c:pt>
                <c:pt idx="14">
                  <c:v>34123705.427815229</c:v>
                </c:pt>
                <c:pt idx="15">
                  <c:v>30390173.027829878</c:v>
                </c:pt>
                <c:pt idx="16">
                  <c:v>28350269.391685683</c:v>
                </c:pt>
                <c:pt idx="17">
                  <c:v>21432929.218785144</c:v>
                </c:pt>
                <c:pt idx="18">
                  <c:v>27532236.090751268</c:v>
                </c:pt>
                <c:pt idx="19">
                  <c:v>26737111.229433451</c:v>
                </c:pt>
                <c:pt idx="20">
                  <c:v>24535114.450139079</c:v>
                </c:pt>
                <c:pt idx="21">
                  <c:v>17064638.839536831</c:v>
                </c:pt>
                <c:pt idx="22">
                  <c:v>21512864.387535252</c:v>
                </c:pt>
                <c:pt idx="23">
                  <c:v>23029797.261780009</c:v>
                </c:pt>
                <c:pt idx="24">
                  <c:v>16339862.861959822</c:v>
                </c:pt>
                <c:pt idx="25">
                  <c:v>19603921.87763121</c:v>
                </c:pt>
                <c:pt idx="26">
                  <c:v>23247753.358342007</c:v>
                </c:pt>
                <c:pt idx="27">
                  <c:v>19391549.219941992</c:v>
                </c:pt>
                <c:pt idx="28">
                  <c:v>15158585.230853427</c:v>
                </c:pt>
                <c:pt idx="29">
                  <c:v>17353127.193256736</c:v>
                </c:pt>
                <c:pt idx="30">
                  <c:v>17401521.183946781</c:v>
                </c:pt>
                <c:pt idx="31">
                  <c:v>16093104.544826163</c:v>
                </c:pt>
                <c:pt idx="32">
                  <c:v>16334536.614948887</c:v>
                </c:pt>
                <c:pt idx="33">
                  <c:v>13518668.584380623</c:v>
                </c:pt>
                <c:pt idx="34">
                  <c:v>15404094.850315025</c:v>
                </c:pt>
                <c:pt idx="35">
                  <c:v>14267409.766968863</c:v>
                </c:pt>
                <c:pt idx="36">
                  <c:v>11394778.822283022</c:v>
                </c:pt>
                <c:pt idx="37">
                  <c:v>10626020.822179679</c:v>
                </c:pt>
                <c:pt idx="38">
                  <c:v>9834421.8923597895</c:v>
                </c:pt>
                <c:pt idx="39">
                  <c:v>9558992.4588947762</c:v>
                </c:pt>
                <c:pt idx="40">
                  <c:v>7822109.5921152439</c:v>
                </c:pt>
                <c:pt idx="41">
                  <c:v>8727266.4577323534</c:v>
                </c:pt>
                <c:pt idx="42">
                  <c:v>4419119.5225678422</c:v>
                </c:pt>
              </c:numCache>
            </c:numRef>
          </c:val>
          <c:extLst>
            <c:ext xmlns:c15="http://schemas.microsoft.com/office/drawing/2012/chart" uri="{02D57815-91ED-43cb-92C2-25804820EDAC}">
              <c15:datalabelsRange>
                <c15:f>Grafiski_ENG!$AE$35:$AE$78</c15:f>
                <c15:dlblRangeCache>
                  <c:ptCount val="44"/>
                  <c:pt idx="0">
                    <c:v> 720,8 </c:v>
                  </c:pt>
                  <c:pt idx="1">
                    <c:v> 1 125,2 </c:v>
                  </c:pt>
                  <c:pt idx="2">
                    <c:v> 78,0 </c:v>
                  </c:pt>
                  <c:pt idx="3">
                    <c:v> 74,4 </c:v>
                  </c:pt>
                  <c:pt idx="4">
                    <c:v> 54.0 </c:v>
                  </c:pt>
                  <c:pt idx="5">
                    <c:v> 50,6 </c:v>
                  </c:pt>
                  <c:pt idx="6">
                    <c:v> 58,4 </c:v>
                  </c:pt>
                  <c:pt idx="7">
                    <c:v> 50,1 </c:v>
                  </c:pt>
                  <c:pt idx="8">
                    <c:v> 54,2 </c:v>
                  </c:pt>
                  <c:pt idx="9">
                    <c:v> 53,8 </c:v>
                  </c:pt>
                  <c:pt idx="10">
                    <c:v> 47,2 </c:v>
                  </c:pt>
                  <c:pt idx="11">
                    <c:v> 25,7 </c:v>
                  </c:pt>
                  <c:pt idx="12">
                    <c:v> 35,0 </c:v>
                  </c:pt>
                  <c:pt idx="13">
                    <c:v> 32,8 </c:v>
                  </c:pt>
                  <c:pt idx="14">
                    <c:v> 34,1 </c:v>
                  </c:pt>
                  <c:pt idx="15">
                    <c:v> 30,4 </c:v>
                  </c:pt>
                  <c:pt idx="16">
                    <c:v> 28,4 </c:v>
                  </c:pt>
                  <c:pt idx="17">
                    <c:v> 21,4 </c:v>
                  </c:pt>
                  <c:pt idx="18">
                    <c:v> 27,5 </c:v>
                  </c:pt>
                  <c:pt idx="19">
                    <c:v> 26,7 </c:v>
                  </c:pt>
                  <c:pt idx="20">
                    <c:v> 24,5 </c:v>
                  </c:pt>
                  <c:pt idx="21">
                    <c:v> 17,1 </c:v>
                  </c:pt>
                  <c:pt idx="22">
                    <c:v> 21,5 </c:v>
                  </c:pt>
                  <c:pt idx="23">
                    <c:v> 23,0 </c:v>
                  </c:pt>
                  <c:pt idx="24">
                    <c:v> 16,3 </c:v>
                  </c:pt>
                  <c:pt idx="25">
                    <c:v> 19,6 </c:v>
                  </c:pt>
                  <c:pt idx="26">
                    <c:v> 23,2 </c:v>
                  </c:pt>
                  <c:pt idx="27">
                    <c:v> 19,4 </c:v>
                  </c:pt>
                  <c:pt idx="28">
                    <c:v> 15,2 </c:v>
                  </c:pt>
                  <c:pt idx="29">
                    <c:v> 17,4 </c:v>
                  </c:pt>
                  <c:pt idx="30">
                    <c:v> 17,4 </c:v>
                  </c:pt>
                  <c:pt idx="31">
                    <c:v> 16,1 </c:v>
                  </c:pt>
                  <c:pt idx="32">
                    <c:v> 16,3 </c:v>
                  </c:pt>
                  <c:pt idx="33">
                    <c:v> 13,5 </c:v>
                  </c:pt>
                  <c:pt idx="34">
                    <c:v> 15,4 </c:v>
                  </c:pt>
                  <c:pt idx="35">
                    <c:v> 14,3 </c:v>
                  </c:pt>
                  <c:pt idx="36">
                    <c:v> 11,4 </c:v>
                  </c:pt>
                  <c:pt idx="37">
                    <c:v> 10,6 </c:v>
                  </c:pt>
                  <c:pt idx="38">
                    <c:v> 9,8 </c:v>
                  </c:pt>
                  <c:pt idx="39">
                    <c:v> 9,6 </c:v>
                  </c:pt>
                  <c:pt idx="40">
                    <c:v> 7,8 </c:v>
                  </c:pt>
                  <c:pt idx="41">
                    <c:v> 8,7 </c:v>
                  </c:pt>
                  <c:pt idx="42">
                    <c:v> 4,4 </c:v>
                  </c:pt>
                  <c:pt idx="43">
                    <c:v> 0,1 </c:v>
                  </c:pt>
                </c15:dlblRangeCache>
              </c15:datalabelsRange>
            </c:ext>
            <c:ext xmlns:c16="http://schemas.microsoft.com/office/drawing/2014/chart" uri="{C3380CC4-5D6E-409C-BE32-E72D297353CC}">
              <c16:uniqueId val="{0000002B-8ED4-4CBC-9331-F4629114B264}"/>
            </c:ext>
          </c:extLst>
        </c:ser>
        <c:ser>
          <c:idx val="2"/>
          <c:order val="2"/>
          <c:tx>
            <c:strRef>
              <c:f>Grafiski_ENG!$AD$34</c:f>
              <c:strCache>
                <c:ptCount val="1"/>
                <c:pt idx="0">
                  <c:v>Maksājumi</c:v>
                </c:pt>
              </c:strCache>
            </c:strRef>
          </c:tx>
          <c:spPr>
            <a:solidFill>
              <a:srgbClr val="CAD3ED"/>
            </a:solidFill>
            <a:ln>
              <a:noFill/>
            </a:ln>
            <a:effectLst/>
          </c:spPr>
          <c:invertIfNegative val="0"/>
          <c:dLbls>
            <c:dLbl>
              <c:idx val="0"/>
              <c:tx>
                <c:rich>
                  <a:bodyPr/>
                  <a:lstStyle/>
                  <a:p>
                    <a:fld id="{0CEFDB69-4189-4B6B-AD7C-960BD824C203}" type="CELLRANGE">
                      <a:rPr lang="en-US"/>
                      <a:pPr/>
                      <a:t>[CELLRANGE]</a:t>
                    </a:fld>
                    <a:endParaRPr lang="lv-LV"/>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C-8ED4-4CBC-9331-F4629114B264}"/>
                </c:ext>
              </c:extLst>
            </c:dLbl>
            <c:dLbl>
              <c:idx val="1"/>
              <c:tx>
                <c:rich>
                  <a:bodyPr/>
                  <a:lstStyle/>
                  <a:p>
                    <a:fld id="{7DFD97A3-F3E8-4DEE-8358-B96ED50E3F55}" type="CELLRANGE">
                      <a:rPr lang="lv-LV"/>
                      <a:pPr/>
                      <a:t>[CELLRANGE]</a:t>
                    </a:fld>
                    <a:endParaRPr lang="lv-LV"/>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D-8ED4-4CBC-9331-F4629114B264}"/>
                </c:ext>
              </c:extLst>
            </c:dLbl>
            <c:dLbl>
              <c:idx val="2"/>
              <c:tx>
                <c:rich>
                  <a:bodyPr/>
                  <a:lstStyle/>
                  <a:p>
                    <a:fld id="{C7A4B34E-ED60-4F4D-B729-AFC3CF07CB83}" type="CELLRANGE">
                      <a:rPr lang="lv-LV"/>
                      <a:pPr/>
                      <a:t>[CELLRANGE]</a:t>
                    </a:fld>
                    <a:endParaRPr lang="lv-LV"/>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E-8ED4-4CBC-9331-F4629114B264}"/>
                </c:ext>
              </c:extLst>
            </c:dLbl>
            <c:dLbl>
              <c:idx val="3"/>
              <c:tx>
                <c:rich>
                  <a:bodyPr/>
                  <a:lstStyle/>
                  <a:p>
                    <a:fld id="{01EE44CE-254B-425B-9BB2-9533C51D6B2D}" type="CELLRANGE">
                      <a:rPr lang="lv-LV"/>
                      <a:pPr/>
                      <a:t>[CELLRANGE]</a:t>
                    </a:fld>
                    <a:endParaRPr lang="lv-LV"/>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F-8ED4-4CBC-9331-F4629114B264}"/>
                </c:ext>
              </c:extLst>
            </c:dLbl>
            <c:dLbl>
              <c:idx val="4"/>
              <c:tx>
                <c:rich>
                  <a:bodyPr/>
                  <a:lstStyle/>
                  <a:p>
                    <a:fld id="{2591819B-4AD3-482C-8E3E-73D5C333A131}" type="CELLRANGE">
                      <a:rPr lang="lv-LV"/>
                      <a:pPr/>
                      <a:t>[CELLRANGE]</a:t>
                    </a:fld>
                    <a:endParaRPr lang="lv-LV"/>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0-8ED4-4CBC-9331-F4629114B264}"/>
                </c:ext>
              </c:extLst>
            </c:dLbl>
            <c:dLbl>
              <c:idx val="5"/>
              <c:tx>
                <c:rich>
                  <a:bodyPr/>
                  <a:lstStyle/>
                  <a:p>
                    <a:fld id="{91BE11DE-5D70-45B4-BEEF-F9875A17B418}" type="CELLRANGE">
                      <a:rPr lang="lv-LV"/>
                      <a:pPr/>
                      <a:t>[CELLRANGE]</a:t>
                    </a:fld>
                    <a:endParaRPr lang="lv-LV"/>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1-8ED4-4CBC-9331-F4629114B264}"/>
                </c:ext>
              </c:extLst>
            </c:dLbl>
            <c:dLbl>
              <c:idx val="6"/>
              <c:tx>
                <c:rich>
                  <a:bodyPr/>
                  <a:lstStyle/>
                  <a:p>
                    <a:fld id="{9F387BAA-2798-4C45-98D2-2C94C6061F67}" type="CELLRANGE">
                      <a:rPr lang="lv-LV"/>
                      <a:pPr/>
                      <a:t>[CELLRANGE]</a:t>
                    </a:fld>
                    <a:endParaRPr lang="lv-LV"/>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2-8ED4-4CBC-9331-F4629114B264}"/>
                </c:ext>
              </c:extLst>
            </c:dLbl>
            <c:dLbl>
              <c:idx val="7"/>
              <c:tx>
                <c:rich>
                  <a:bodyPr/>
                  <a:lstStyle/>
                  <a:p>
                    <a:fld id="{FD872641-01DA-4512-9816-36FC5423BC37}" type="CELLRANGE">
                      <a:rPr lang="lv-LV"/>
                      <a:pPr/>
                      <a:t>[CELLRANGE]</a:t>
                    </a:fld>
                    <a:endParaRPr lang="lv-LV"/>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3-8ED4-4CBC-9331-F4629114B264}"/>
                </c:ext>
              </c:extLst>
            </c:dLbl>
            <c:dLbl>
              <c:idx val="8"/>
              <c:tx>
                <c:rich>
                  <a:bodyPr/>
                  <a:lstStyle/>
                  <a:p>
                    <a:fld id="{0ADB477E-0151-4CAA-BF69-A18C5871102F}" type="CELLRANGE">
                      <a:rPr lang="lv-LV"/>
                      <a:pPr/>
                      <a:t>[CELLRANGE]</a:t>
                    </a:fld>
                    <a:endParaRPr lang="lv-LV"/>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4-8ED4-4CBC-9331-F4629114B264}"/>
                </c:ext>
              </c:extLst>
            </c:dLbl>
            <c:dLbl>
              <c:idx val="9"/>
              <c:tx>
                <c:rich>
                  <a:bodyPr/>
                  <a:lstStyle/>
                  <a:p>
                    <a:fld id="{B9E782F2-9594-45FC-AB07-8EC893FB2FB4}" type="CELLRANGE">
                      <a:rPr lang="lv-LV"/>
                      <a:pPr/>
                      <a:t>[CELLRANGE]</a:t>
                    </a:fld>
                    <a:endParaRPr lang="lv-LV"/>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5-8ED4-4CBC-9331-F4629114B264}"/>
                </c:ext>
              </c:extLst>
            </c:dLbl>
            <c:dLbl>
              <c:idx val="10"/>
              <c:tx>
                <c:rich>
                  <a:bodyPr/>
                  <a:lstStyle/>
                  <a:p>
                    <a:fld id="{502A1356-3160-45DB-8C85-71C6DE8EB1F4}" type="CELLRANGE">
                      <a:rPr lang="lv-LV"/>
                      <a:pPr/>
                      <a:t>[CELLRANGE]</a:t>
                    </a:fld>
                    <a:endParaRPr lang="lv-LV"/>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6-8ED4-4CBC-9331-F4629114B264}"/>
                </c:ext>
              </c:extLst>
            </c:dLbl>
            <c:dLbl>
              <c:idx val="11"/>
              <c:tx>
                <c:rich>
                  <a:bodyPr/>
                  <a:lstStyle/>
                  <a:p>
                    <a:fld id="{A7D0F2F0-D627-4B34-9EEA-802F5D8D176F}" type="CELLRANGE">
                      <a:rPr lang="lv-LV"/>
                      <a:pPr/>
                      <a:t>[CELLRANGE]</a:t>
                    </a:fld>
                    <a:endParaRPr lang="lv-LV"/>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7-8ED4-4CBC-9331-F4629114B264}"/>
                </c:ext>
              </c:extLst>
            </c:dLbl>
            <c:dLbl>
              <c:idx val="12"/>
              <c:tx>
                <c:rich>
                  <a:bodyPr/>
                  <a:lstStyle/>
                  <a:p>
                    <a:fld id="{841ECC05-468C-4999-A480-579218E252C2}" type="CELLRANGE">
                      <a:rPr lang="lv-LV"/>
                      <a:pPr/>
                      <a:t>[CELLRANGE]</a:t>
                    </a:fld>
                    <a:endParaRPr lang="lv-LV"/>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8-8ED4-4CBC-9331-F4629114B264}"/>
                </c:ext>
              </c:extLst>
            </c:dLbl>
            <c:dLbl>
              <c:idx val="13"/>
              <c:tx>
                <c:rich>
                  <a:bodyPr/>
                  <a:lstStyle/>
                  <a:p>
                    <a:fld id="{CD75C83B-BF1A-4238-A376-35927212ABD6}" type="CELLRANGE">
                      <a:rPr lang="lv-LV"/>
                      <a:pPr/>
                      <a:t>[CELLRANGE]</a:t>
                    </a:fld>
                    <a:endParaRPr lang="lv-LV"/>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9-8ED4-4CBC-9331-F4629114B264}"/>
                </c:ext>
              </c:extLst>
            </c:dLbl>
            <c:dLbl>
              <c:idx val="14"/>
              <c:tx>
                <c:rich>
                  <a:bodyPr/>
                  <a:lstStyle/>
                  <a:p>
                    <a:fld id="{CED84EAA-EA13-4AF4-A4E8-E8E5FC67AD39}" type="CELLRANGE">
                      <a:rPr lang="lv-LV"/>
                      <a:pPr/>
                      <a:t>[CELLRANGE]</a:t>
                    </a:fld>
                    <a:endParaRPr lang="lv-LV"/>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A-8ED4-4CBC-9331-F4629114B264}"/>
                </c:ext>
              </c:extLst>
            </c:dLbl>
            <c:dLbl>
              <c:idx val="15"/>
              <c:tx>
                <c:rich>
                  <a:bodyPr/>
                  <a:lstStyle/>
                  <a:p>
                    <a:fld id="{9B61A7C4-4C86-4F0C-9180-B9ACE38742AA}" type="CELLRANGE">
                      <a:rPr lang="lv-LV"/>
                      <a:pPr/>
                      <a:t>[CELLRANGE]</a:t>
                    </a:fld>
                    <a:endParaRPr lang="lv-LV"/>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B-8ED4-4CBC-9331-F4629114B264}"/>
                </c:ext>
              </c:extLst>
            </c:dLbl>
            <c:dLbl>
              <c:idx val="16"/>
              <c:tx>
                <c:rich>
                  <a:bodyPr/>
                  <a:lstStyle/>
                  <a:p>
                    <a:fld id="{FAA42A14-4FEF-4D9F-86B7-E4BFDCB9AE80}" type="CELLRANGE">
                      <a:rPr lang="lv-LV"/>
                      <a:pPr/>
                      <a:t>[CELLRANGE]</a:t>
                    </a:fld>
                    <a:endParaRPr lang="lv-LV"/>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C-8ED4-4CBC-9331-F4629114B264}"/>
                </c:ext>
              </c:extLst>
            </c:dLbl>
            <c:dLbl>
              <c:idx val="17"/>
              <c:tx>
                <c:rich>
                  <a:bodyPr/>
                  <a:lstStyle/>
                  <a:p>
                    <a:fld id="{DB491D66-6BE3-47DB-8ED7-95564253C64A}" type="CELLRANGE">
                      <a:rPr lang="lv-LV"/>
                      <a:pPr/>
                      <a:t>[CELLRANGE]</a:t>
                    </a:fld>
                    <a:endParaRPr lang="lv-LV"/>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D-8ED4-4CBC-9331-F4629114B264}"/>
                </c:ext>
              </c:extLst>
            </c:dLbl>
            <c:dLbl>
              <c:idx val="18"/>
              <c:tx>
                <c:rich>
                  <a:bodyPr/>
                  <a:lstStyle/>
                  <a:p>
                    <a:fld id="{185B493D-3679-47B2-B4F2-7CB1BB0BF7DB}" type="CELLRANGE">
                      <a:rPr lang="lv-LV"/>
                      <a:pPr/>
                      <a:t>[CELLRANGE]</a:t>
                    </a:fld>
                    <a:endParaRPr lang="lv-LV"/>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E-8ED4-4CBC-9331-F4629114B264}"/>
                </c:ext>
              </c:extLst>
            </c:dLbl>
            <c:dLbl>
              <c:idx val="19"/>
              <c:tx>
                <c:rich>
                  <a:bodyPr/>
                  <a:lstStyle/>
                  <a:p>
                    <a:fld id="{E2B86026-4607-4DA7-AD44-AB09E1A59587}" type="CELLRANGE">
                      <a:rPr lang="lv-LV"/>
                      <a:pPr/>
                      <a:t>[CELLRANGE]</a:t>
                    </a:fld>
                    <a:endParaRPr lang="lv-LV"/>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F-8ED4-4CBC-9331-F4629114B264}"/>
                </c:ext>
              </c:extLst>
            </c:dLbl>
            <c:dLbl>
              <c:idx val="20"/>
              <c:tx>
                <c:rich>
                  <a:bodyPr/>
                  <a:lstStyle/>
                  <a:p>
                    <a:fld id="{306A2B93-BB52-4514-9A02-C42F9CABDAEE}" type="CELLRANGE">
                      <a:rPr lang="lv-LV"/>
                      <a:pPr/>
                      <a:t>[CELLRANGE]</a:t>
                    </a:fld>
                    <a:endParaRPr lang="lv-LV"/>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0-8ED4-4CBC-9331-F4629114B264}"/>
                </c:ext>
              </c:extLst>
            </c:dLbl>
            <c:dLbl>
              <c:idx val="21"/>
              <c:tx>
                <c:rich>
                  <a:bodyPr/>
                  <a:lstStyle/>
                  <a:p>
                    <a:fld id="{FA4B215E-7617-4672-BC1A-F578C74F1577}" type="CELLRANGE">
                      <a:rPr lang="lv-LV"/>
                      <a:pPr/>
                      <a:t>[CELLRANGE]</a:t>
                    </a:fld>
                    <a:endParaRPr lang="lv-LV"/>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1-8ED4-4CBC-9331-F4629114B264}"/>
                </c:ext>
              </c:extLst>
            </c:dLbl>
            <c:dLbl>
              <c:idx val="22"/>
              <c:tx>
                <c:rich>
                  <a:bodyPr/>
                  <a:lstStyle/>
                  <a:p>
                    <a:fld id="{4B7D0094-0282-4ABD-AEC3-A30364D62750}" type="CELLRANGE">
                      <a:rPr lang="lv-LV"/>
                      <a:pPr/>
                      <a:t>[CELLRANGE]</a:t>
                    </a:fld>
                    <a:endParaRPr lang="lv-LV"/>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2-8ED4-4CBC-9331-F4629114B264}"/>
                </c:ext>
              </c:extLst>
            </c:dLbl>
            <c:dLbl>
              <c:idx val="23"/>
              <c:tx>
                <c:rich>
                  <a:bodyPr/>
                  <a:lstStyle/>
                  <a:p>
                    <a:fld id="{699A51BF-7BBB-450C-AF08-324436FA509D}" type="CELLRANGE">
                      <a:rPr lang="lv-LV"/>
                      <a:pPr/>
                      <a:t>[CELLRANGE]</a:t>
                    </a:fld>
                    <a:endParaRPr lang="lv-LV"/>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3-8ED4-4CBC-9331-F4629114B264}"/>
                </c:ext>
              </c:extLst>
            </c:dLbl>
            <c:dLbl>
              <c:idx val="24"/>
              <c:tx>
                <c:rich>
                  <a:bodyPr/>
                  <a:lstStyle/>
                  <a:p>
                    <a:fld id="{F72A305B-96E1-40D3-AFD9-4D482B8DACD1}" type="CELLRANGE">
                      <a:rPr lang="lv-LV"/>
                      <a:pPr/>
                      <a:t>[CELLRANGE]</a:t>
                    </a:fld>
                    <a:endParaRPr lang="lv-LV"/>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4-8ED4-4CBC-9331-F4629114B264}"/>
                </c:ext>
              </c:extLst>
            </c:dLbl>
            <c:dLbl>
              <c:idx val="25"/>
              <c:tx>
                <c:rich>
                  <a:bodyPr/>
                  <a:lstStyle/>
                  <a:p>
                    <a:fld id="{F2C92D42-8D37-41ED-A5F1-52D2B9887D33}" type="CELLRANGE">
                      <a:rPr lang="lv-LV"/>
                      <a:pPr/>
                      <a:t>[CELLRANGE]</a:t>
                    </a:fld>
                    <a:endParaRPr lang="lv-LV"/>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5-8ED4-4CBC-9331-F4629114B264}"/>
                </c:ext>
              </c:extLst>
            </c:dLbl>
            <c:dLbl>
              <c:idx val="26"/>
              <c:tx>
                <c:rich>
                  <a:bodyPr/>
                  <a:lstStyle/>
                  <a:p>
                    <a:fld id="{39B6B944-1E8D-4471-9990-B4ED25423325}" type="CELLRANGE">
                      <a:rPr lang="lv-LV"/>
                      <a:pPr/>
                      <a:t>[CELLRANGE]</a:t>
                    </a:fld>
                    <a:endParaRPr lang="lv-LV"/>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6-8ED4-4CBC-9331-F4629114B264}"/>
                </c:ext>
              </c:extLst>
            </c:dLbl>
            <c:dLbl>
              <c:idx val="27"/>
              <c:tx>
                <c:rich>
                  <a:bodyPr/>
                  <a:lstStyle/>
                  <a:p>
                    <a:fld id="{973059B0-E797-41A6-A885-40047C4CE6DD}" type="CELLRANGE">
                      <a:rPr lang="lv-LV"/>
                      <a:pPr/>
                      <a:t>[CELLRANGE]</a:t>
                    </a:fld>
                    <a:endParaRPr lang="lv-LV"/>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7-8ED4-4CBC-9331-F4629114B264}"/>
                </c:ext>
              </c:extLst>
            </c:dLbl>
            <c:dLbl>
              <c:idx val="28"/>
              <c:tx>
                <c:rich>
                  <a:bodyPr/>
                  <a:lstStyle/>
                  <a:p>
                    <a:fld id="{D650A86A-36BC-4AB5-B363-DAB62B11CC4A}" type="CELLRANGE">
                      <a:rPr lang="lv-LV"/>
                      <a:pPr/>
                      <a:t>[CELLRANGE]</a:t>
                    </a:fld>
                    <a:endParaRPr lang="lv-LV"/>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8-8ED4-4CBC-9331-F4629114B264}"/>
                </c:ext>
              </c:extLst>
            </c:dLbl>
            <c:dLbl>
              <c:idx val="29"/>
              <c:tx>
                <c:rich>
                  <a:bodyPr/>
                  <a:lstStyle/>
                  <a:p>
                    <a:fld id="{41328CC2-3102-4448-B804-6B8EB9651C89}" type="CELLRANGE">
                      <a:rPr lang="lv-LV"/>
                      <a:pPr/>
                      <a:t>[CELLRANGE]</a:t>
                    </a:fld>
                    <a:endParaRPr lang="lv-LV"/>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9-8ED4-4CBC-9331-F4629114B264}"/>
                </c:ext>
              </c:extLst>
            </c:dLbl>
            <c:dLbl>
              <c:idx val="30"/>
              <c:layout>
                <c:manualLayout>
                  <c:x val="-6.8476399042926401E-4"/>
                  <c:y val="-1.0657969571676815E-2"/>
                </c:manualLayout>
              </c:layout>
              <c:tx>
                <c:rich>
                  <a:bodyPr/>
                  <a:lstStyle/>
                  <a:p>
                    <a:fld id="{772D9560-A41F-4E36-A832-65E7888C8303}" type="CELLRANGE">
                      <a:rPr lang="en-US"/>
                      <a:pPr/>
                      <a:t>[CELLRANGE]</a:t>
                    </a:fld>
                    <a:endParaRPr lang="lv-LV"/>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A-8ED4-4CBC-9331-F4629114B264}"/>
                </c:ext>
              </c:extLst>
            </c:dLbl>
            <c:dLbl>
              <c:idx val="31"/>
              <c:tx>
                <c:rich>
                  <a:bodyPr/>
                  <a:lstStyle/>
                  <a:p>
                    <a:fld id="{DC927CDD-3E5B-4AA1-B8F4-96666B2FEA95}" type="CELLRANGE">
                      <a:rPr lang="lv-LV"/>
                      <a:pPr/>
                      <a:t>[CELLRANGE]</a:t>
                    </a:fld>
                    <a:endParaRPr lang="lv-LV"/>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B-8ED4-4CBC-9331-F4629114B264}"/>
                </c:ext>
              </c:extLst>
            </c:dLbl>
            <c:dLbl>
              <c:idx val="32"/>
              <c:tx>
                <c:rich>
                  <a:bodyPr/>
                  <a:lstStyle/>
                  <a:p>
                    <a:fld id="{C59CA0B6-802E-403A-BC7E-AE03B28BF56D}" type="CELLRANGE">
                      <a:rPr lang="lv-LV"/>
                      <a:pPr/>
                      <a:t>[CELLRANGE]</a:t>
                    </a:fld>
                    <a:endParaRPr lang="lv-LV"/>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C-8ED4-4CBC-9331-F4629114B264}"/>
                </c:ext>
              </c:extLst>
            </c:dLbl>
            <c:dLbl>
              <c:idx val="33"/>
              <c:layout>
                <c:manualLayout>
                  <c:x val="6.847639904291635E-4"/>
                  <c:y val="-2.1315939143353408E-2"/>
                </c:manualLayout>
              </c:layout>
              <c:tx>
                <c:rich>
                  <a:bodyPr/>
                  <a:lstStyle/>
                  <a:p>
                    <a:fld id="{B5D7A530-0158-4AC2-8AEE-B24D9A10441F}" type="CELLRANGE">
                      <a:rPr lang="en-US"/>
                      <a:pPr/>
                      <a:t>[CELLRANGE]</a:t>
                    </a:fld>
                    <a:endParaRPr lang="lv-LV"/>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D-8ED4-4CBC-9331-F4629114B264}"/>
                </c:ext>
              </c:extLst>
            </c:dLbl>
            <c:dLbl>
              <c:idx val="34"/>
              <c:tx>
                <c:rich>
                  <a:bodyPr/>
                  <a:lstStyle/>
                  <a:p>
                    <a:fld id="{E72DD418-EE49-49F8-B0C4-A8B9C30A4056}" type="CELLRANGE">
                      <a:rPr lang="lv-LV"/>
                      <a:pPr/>
                      <a:t>[CELLRANGE]</a:t>
                    </a:fld>
                    <a:endParaRPr lang="lv-LV"/>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E-8ED4-4CBC-9331-F4629114B264}"/>
                </c:ext>
              </c:extLst>
            </c:dLbl>
            <c:dLbl>
              <c:idx val="35"/>
              <c:tx>
                <c:rich>
                  <a:bodyPr/>
                  <a:lstStyle/>
                  <a:p>
                    <a:fld id="{FBD2B34C-F886-404C-95EA-9F6886179A35}" type="CELLRANGE">
                      <a:rPr lang="lv-LV"/>
                      <a:pPr/>
                      <a:t>[CELLRANGE]</a:t>
                    </a:fld>
                    <a:endParaRPr lang="lv-LV"/>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F-8ED4-4CBC-9331-F4629114B264}"/>
                </c:ext>
              </c:extLst>
            </c:dLbl>
            <c:dLbl>
              <c:idx val="36"/>
              <c:tx>
                <c:rich>
                  <a:bodyPr/>
                  <a:lstStyle/>
                  <a:p>
                    <a:fld id="{4C283E49-573F-47A0-AA24-F59564919AF0}" type="CELLRANGE">
                      <a:rPr lang="lv-LV"/>
                      <a:pPr/>
                      <a:t>[CELLRANGE]</a:t>
                    </a:fld>
                    <a:endParaRPr lang="lv-LV"/>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0-8ED4-4CBC-9331-F4629114B264}"/>
                </c:ext>
              </c:extLst>
            </c:dLbl>
            <c:dLbl>
              <c:idx val="37"/>
              <c:layout>
                <c:manualLayout>
                  <c:x val="6.8476399042926401E-4"/>
                  <c:y val="-1.0657969571676815E-2"/>
                </c:manualLayout>
              </c:layout>
              <c:tx>
                <c:rich>
                  <a:bodyPr/>
                  <a:lstStyle/>
                  <a:p>
                    <a:fld id="{99652C75-92D6-49F3-B83B-7F367F5D20A6}" type="CELLRANGE">
                      <a:rPr lang="en-US"/>
                      <a:pPr/>
                      <a:t>[CELLRANGE]</a:t>
                    </a:fld>
                    <a:endParaRPr lang="lv-LV"/>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51-8ED4-4CBC-9331-F4629114B264}"/>
                </c:ext>
              </c:extLst>
            </c:dLbl>
            <c:dLbl>
              <c:idx val="38"/>
              <c:layout>
                <c:manualLayout>
                  <c:x val="-1.0043089174339387E-16"/>
                  <c:y val="-1.9793372061685306E-2"/>
                </c:manualLayout>
              </c:layout>
              <c:tx>
                <c:rich>
                  <a:bodyPr/>
                  <a:lstStyle/>
                  <a:p>
                    <a:fld id="{890BEC5A-982A-445E-A031-2510A42EAC8F}" type="CELLRANGE">
                      <a:rPr lang="en-US"/>
                      <a:pPr/>
                      <a:t>[CELLRANGE]</a:t>
                    </a:fld>
                    <a:endParaRPr lang="lv-LV"/>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52-8ED4-4CBC-9331-F4629114B264}"/>
                </c:ext>
              </c:extLst>
            </c:dLbl>
            <c:dLbl>
              <c:idx val="39"/>
              <c:layout>
                <c:manualLayout>
                  <c:x val="0"/>
                  <c:y val="-1.6748237898349106E-2"/>
                </c:manualLayout>
              </c:layout>
              <c:tx>
                <c:rich>
                  <a:bodyPr/>
                  <a:lstStyle/>
                  <a:p>
                    <a:fld id="{2305C215-0792-4996-90ED-2747D63CD6AC}" type="CELLRANGE">
                      <a:rPr lang="en-US"/>
                      <a:pPr/>
                      <a:t>[CELLRANGE]</a:t>
                    </a:fld>
                    <a:endParaRPr lang="lv-LV"/>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53-8ED4-4CBC-9331-F4629114B264}"/>
                </c:ext>
              </c:extLst>
            </c:dLbl>
            <c:dLbl>
              <c:idx val="40"/>
              <c:layout>
                <c:manualLayout>
                  <c:x val="-6.8476399042926401E-4"/>
                  <c:y val="-2.1315939143353408E-2"/>
                </c:manualLayout>
              </c:layout>
              <c:tx>
                <c:rich>
                  <a:bodyPr/>
                  <a:lstStyle/>
                  <a:p>
                    <a:fld id="{56D528B3-83EF-4F09-8938-74B8CAD352B9}" type="CELLRANGE">
                      <a:rPr lang="en-US"/>
                      <a:pPr/>
                      <a:t>[CELLRANGE]</a:t>
                    </a:fld>
                    <a:endParaRPr lang="lv-LV"/>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54-8ED4-4CBC-9331-F4629114B264}"/>
                </c:ext>
              </c:extLst>
            </c:dLbl>
            <c:dLbl>
              <c:idx val="41"/>
              <c:layout>
                <c:manualLayout>
                  <c:x val="6.8476399042926401E-4"/>
                  <c:y val="-2.4361073306689608E-2"/>
                </c:manualLayout>
              </c:layout>
              <c:tx>
                <c:rich>
                  <a:bodyPr/>
                  <a:lstStyle/>
                  <a:p>
                    <a:fld id="{CF323A92-D162-47AB-95D9-E9D2B190553A}" type="CELLRANGE">
                      <a:rPr lang="en-US"/>
                      <a:pPr/>
                      <a:t>[CELLRANGE]</a:t>
                    </a:fld>
                    <a:endParaRPr lang="lv-LV"/>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55-8ED4-4CBC-9331-F4629114B264}"/>
                </c:ext>
              </c:extLst>
            </c:dLbl>
            <c:dLbl>
              <c:idx val="42"/>
              <c:layout>
                <c:manualLayout>
                  <c:x val="-6.8476399042926401E-4"/>
                  <c:y val="-1.9793372061685417E-2"/>
                </c:manualLayout>
              </c:layout>
              <c:tx>
                <c:rich>
                  <a:bodyPr/>
                  <a:lstStyle/>
                  <a:p>
                    <a:fld id="{D72CA0DE-979B-4386-909F-48DCC809CD08}" type="CELLRANGE">
                      <a:rPr lang="en-US"/>
                      <a:pPr/>
                      <a:t>[CELLRANGE]</a:t>
                    </a:fld>
                    <a:endParaRPr lang="lv-LV"/>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56-8ED4-4CBC-9331-F4629114B264}"/>
                </c:ext>
              </c:extLst>
            </c:dLbl>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lv-LV"/>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Grafiski_ENG!$AA$35:$AA$78</c15:sqref>
                  </c15:fullRef>
                </c:ext>
              </c:extLst>
              <c:f>Grafiski_ENG!$AA$35:$AA$77</c:f>
              <c:strCache>
                <c:ptCount val="43"/>
                <c:pt idx="0">
                  <c:v>Without regions* ( 1 263,0)</c:v>
                </c:pt>
                <c:pt idx="1">
                  <c:v>Rīga* ( 1 262,9)</c:v>
                </c:pt>
                <c:pt idx="2">
                  <c:v>Liepāja (91,3)</c:v>
                </c:pt>
                <c:pt idx="3">
                  <c:v>Jelgava (82,1)</c:v>
                </c:pt>
                <c:pt idx="4">
                  <c:v>Valmieras nov. (63,3)</c:v>
                </c:pt>
                <c:pt idx="5">
                  <c:v>Mārupes nov. (63,1)</c:v>
                </c:pt>
                <c:pt idx="6">
                  <c:v>Daugavpils (62,8)</c:v>
                </c:pt>
                <c:pt idx="7">
                  <c:v>Cēsu nov. (62,2)</c:v>
                </c:pt>
                <c:pt idx="8">
                  <c:v>Tukuma nov. (60,4)</c:v>
                </c:pt>
                <c:pt idx="9">
                  <c:v>Jūrmala (59,2)</c:v>
                </c:pt>
                <c:pt idx="10">
                  <c:v>Siguldas nov. (52)</c:v>
                </c:pt>
                <c:pt idx="11">
                  <c:v>Jēkabpils nov. (44,1)</c:v>
                </c:pt>
                <c:pt idx="12">
                  <c:v>Aizkraukles nov. (43,1)</c:v>
                </c:pt>
                <c:pt idx="13">
                  <c:v>Ogres nov. (43)</c:v>
                </c:pt>
                <c:pt idx="14">
                  <c:v>Ludzas nov. (38,9)</c:v>
                </c:pt>
                <c:pt idx="15">
                  <c:v>Ventspils (37,9)</c:v>
                </c:pt>
                <c:pt idx="16">
                  <c:v>Rēzekne (30,6)</c:v>
                </c:pt>
                <c:pt idx="17">
                  <c:v>Limbažu nov. (30,5)</c:v>
                </c:pt>
                <c:pt idx="18">
                  <c:v>Talsu nov. (30,4)</c:v>
                </c:pt>
                <c:pt idx="19">
                  <c:v>Ādažu nov. (29,6)</c:v>
                </c:pt>
                <c:pt idx="20">
                  <c:v>Olaines nov. (29,5)</c:v>
                </c:pt>
                <c:pt idx="21">
                  <c:v>Jelgavas nov. (26,3)</c:v>
                </c:pt>
                <c:pt idx="22">
                  <c:v>Ķekavas nov. (25,8)</c:v>
                </c:pt>
                <c:pt idx="23">
                  <c:v>Rēzeknes nov. (25,5)</c:v>
                </c:pt>
                <c:pt idx="24">
                  <c:v>Saldus nov. (24,6)</c:v>
                </c:pt>
                <c:pt idx="25">
                  <c:v>Preiļu nov. (24,1)</c:v>
                </c:pt>
                <c:pt idx="26">
                  <c:v>Ropažu nov. (24,1)</c:v>
                </c:pt>
                <c:pt idx="27">
                  <c:v>Madonas nov. (22,9)</c:v>
                </c:pt>
                <c:pt idx="28">
                  <c:v>Kuldīgas nov. (22,1)</c:v>
                </c:pt>
                <c:pt idx="29">
                  <c:v>Alūksnes nov. (21,8)</c:v>
                </c:pt>
                <c:pt idx="30">
                  <c:v>Bauskas nov. (19,9)</c:v>
                </c:pt>
                <c:pt idx="31">
                  <c:v>Gulbenes nov. (18,9)</c:v>
                </c:pt>
                <c:pt idx="32">
                  <c:v>Dienvidkurzemes nov. (18,7)</c:v>
                </c:pt>
                <c:pt idx="33">
                  <c:v>Dobeles nov. (17)</c:v>
                </c:pt>
                <c:pt idx="34">
                  <c:v>Krāslavas nov. (16,6)</c:v>
                </c:pt>
                <c:pt idx="35">
                  <c:v>Smiltenes nov. (16,2)</c:v>
                </c:pt>
                <c:pt idx="36">
                  <c:v>Valkas nov. (13,5)</c:v>
                </c:pt>
                <c:pt idx="37">
                  <c:v>Salaspils nov. (13,3)</c:v>
                </c:pt>
                <c:pt idx="38">
                  <c:v>Līvānu nov. (11,4)</c:v>
                </c:pt>
                <c:pt idx="39">
                  <c:v>Augšdaugavas nov. (10,8)</c:v>
                </c:pt>
                <c:pt idx="40">
                  <c:v>Balvu nov. (10,6)</c:v>
                </c:pt>
                <c:pt idx="41">
                  <c:v>Saulkrastu nov. (10,2)</c:v>
                </c:pt>
                <c:pt idx="42">
                  <c:v>Ventspils nov. (5,5)</c:v>
                </c:pt>
              </c:strCache>
            </c:strRef>
          </c:cat>
          <c:val>
            <c:numRef>
              <c:extLst>
                <c:ext xmlns:c15="http://schemas.microsoft.com/office/drawing/2012/chart" uri="{02D57815-91ED-43cb-92C2-25804820EDAC}">
                  <c15:fullRef>
                    <c15:sqref>Grafiski_ENG!$AD$35:$AD$78</c15:sqref>
                  </c15:fullRef>
                </c:ext>
              </c:extLst>
              <c:f>Grafiski_ENG!$AD$35:$AD$77</c:f>
              <c:numCache>
                <c:formatCode>_(* #,##0.00_);_(* \(#,##0.00\);_(* "-"??_);_(@_)</c:formatCode>
                <c:ptCount val="43"/>
                <c:pt idx="0">
                  <c:v>41701488.877797842</c:v>
                </c:pt>
                <c:pt idx="1">
                  <c:v>13772442.04098239</c:v>
                </c:pt>
                <c:pt idx="2">
                  <c:v>13307988.59365074</c:v>
                </c:pt>
                <c:pt idx="3">
                  <c:v>7703139.7045476437</c:v>
                </c:pt>
                <c:pt idx="4">
                  <c:v>9533501.7167112883</c:v>
                </c:pt>
                <c:pt idx="5">
                  <c:v>12504902.512441207</c:v>
                </c:pt>
                <c:pt idx="6">
                  <c:v>4451806.2842356944</c:v>
                </c:pt>
                <c:pt idx="7">
                  <c:v>12026100.437210789</c:v>
                </c:pt>
                <c:pt idx="8">
                  <c:v>6226416.7390586268</c:v>
                </c:pt>
                <c:pt idx="9">
                  <c:v>5420707.2679079687</c:v>
                </c:pt>
                <c:pt idx="10">
                  <c:v>4739586.9067923436</c:v>
                </c:pt>
                <c:pt idx="11">
                  <c:v>18373650.862088319</c:v>
                </c:pt>
                <c:pt idx="12">
                  <c:v>8077923.4463468548</c:v>
                </c:pt>
                <c:pt idx="13">
                  <c:v>10156453.149882233</c:v>
                </c:pt>
                <c:pt idx="14">
                  <c:v>4778833.4592530103</c:v>
                </c:pt>
                <c:pt idx="15">
                  <c:v>7547923.1066923579</c:v>
                </c:pt>
                <c:pt idx="16">
                  <c:v>2250604.9433874907</c:v>
                </c:pt>
                <c:pt idx="17">
                  <c:v>9076312.8579889778</c:v>
                </c:pt>
                <c:pt idx="18">
                  <c:v>2830591.6993139703</c:v>
                </c:pt>
                <c:pt idx="19">
                  <c:v>2818846.2016298771</c:v>
                </c:pt>
                <c:pt idx="20">
                  <c:v>4967685.2495730259</c:v>
                </c:pt>
                <c:pt idx="21">
                  <c:v>9261309.0176248122</c:v>
                </c:pt>
                <c:pt idx="22">
                  <c:v>4283063.565588003</c:v>
                </c:pt>
                <c:pt idx="23">
                  <c:v>2456896.7091553989</c:v>
                </c:pt>
                <c:pt idx="24">
                  <c:v>8224640.049397585</c:v>
                </c:pt>
                <c:pt idx="25">
                  <c:v>4532479.300999078</c:v>
                </c:pt>
                <c:pt idx="26">
                  <c:v>845942.85397045652</c:v>
                </c:pt>
                <c:pt idx="27">
                  <c:v>3505600.4032018795</c:v>
                </c:pt>
                <c:pt idx="28">
                  <c:v>6904368.7150868131</c:v>
                </c:pt>
                <c:pt idx="29">
                  <c:v>4478612.0891240956</c:v>
                </c:pt>
                <c:pt idx="30">
                  <c:v>2492619.4413031801</c:v>
                </c:pt>
                <c:pt idx="31">
                  <c:v>2817352.556402883</c:v>
                </c:pt>
                <c:pt idx="32">
                  <c:v>2375494.4481027424</c:v>
                </c:pt>
                <c:pt idx="33">
                  <c:v>3517034.8182544294</c:v>
                </c:pt>
                <c:pt idx="34">
                  <c:v>1174059.1140019104</c:v>
                </c:pt>
                <c:pt idx="35">
                  <c:v>1939584.9473290064</c:v>
                </c:pt>
                <c:pt idx="36">
                  <c:v>2139836.4109316235</c:v>
                </c:pt>
                <c:pt idx="37">
                  <c:v>2682843.0506781144</c:v>
                </c:pt>
                <c:pt idx="38">
                  <c:v>1614794.2987209726</c:v>
                </c:pt>
                <c:pt idx="39">
                  <c:v>1254935.9712675954</c:v>
                </c:pt>
                <c:pt idx="40">
                  <c:v>2797987.8485331056</c:v>
                </c:pt>
                <c:pt idx="41">
                  <c:v>1449148.7782161434</c:v>
                </c:pt>
                <c:pt idx="42">
                  <c:v>1085292.01524272</c:v>
                </c:pt>
              </c:numCache>
            </c:numRef>
          </c:val>
          <c:extLst>
            <c:ext xmlns:c15="http://schemas.microsoft.com/office/drawing/2012/chart" uri="{02D57815-91ED-43cb-92C2-25804820EDAC}">
              <c15:datalabelsRange>
                <c15:f>Grafiski_ENG!$AF$35:$AF$78</c15:f>
                <c15:dlblRangeCache>
                  <c:ptCount val="44"/>
                  <c:pt idx="0">
                    <c:v> 542,1 </c:v>
                  </c:pt>
                  <c:pt idx="1">
                    <c:v> 137,7 </c:v>
                  </c:pt>
                  <c:pt idx="2">
                    <c:v> 13,3 </c:v>
                  </c:pt>
                  <c:pt idx="3">
                    <c:v> 7,7 </c:v>
                  </c:pt>
                  <c:pt idx="4">
                    <c:v> 9,5 </c:v>
                  </c:pt>
                  <c:pt idx="5">
                    <c:v> 12,5 </c:v>
                  </c:pt>
                  <c:pt idx="6">
                    <c:v> 4,5 </c:v>
                  </c:pt>
                  <c:pt idx="7">
                    <c:v> 12,0 </c:v>
                  </c:pt>
                  <c:pt idx="8">
                    <c:v> 6,2 </c:v>
                  </c:pt>
                  <c:pt idx="9">
                    <c:v> 5,4 </c:v>
                  </c:pt>
                  <c:pt idx="10">
                    <c:v> 4,7 </c:v>
                  </c:pt>
                  <c:pt idx="11">
                    <c:v> 18,4 </c:v>
                  </c:pt>
                  <c:pt idx="12">
                    <c:v> 8,1 </c:v>
                  </c:pt>
                  <c:pt idx="13">
                    <c:v> 10,2 </c:v>
                  </c:pt>
                  <c:pt idx="14">
                    <c:v> 4,8 </c:v>
                  </c:pt>
                  <c:pt idx="15">
                    <c:v> 7,5 </c:v>
                  </c:pt>
                  <c:pt idx="16">
                    <c:v> 2,3 </c:v>
                  </c:pt>
                  <c:pt idx="17">
                    <c:v> 9,1 </c:v>
                  </c:pt>
                  <c:pt idx="18">
                    <c:v> 2,8 </c:v>
                  </c:pt>
                  <c:pt idx="19">
                    <c:v> 2,8 </c:v>
                  </c:pt>
                  <c:pt idx="20">
                    <c:v> 5,0 </c:v>
                  </c:pt>
                  <c:pt idx="21">
                    <c:v> 9,3 </c:v>
                  </c:pt>
                  <c:pt idx="22">
                    <c:v> 4,3 </c:v>
                  </c:pt>
                  <c:pt idx="23">
                    <c:v> 2,5 </c:v>
                  </c:pt>
                  <c:pt idx="24">
                    <c:v> 8,2 </c:v>
                  </c:pt>
                  <c:pt idx="25">
                    <c:v> 4,5 </c:v>
                  </c:pt>
                  <c:pt idx="26">
                    <c:v> 0,8 </c:v>
                  </c:pt>
                  <c:pt idx="27">
                    <c:v> 3,5 </c:v>
                  </c:pt>
                  <c:pt idx="28">
                    <c:v> 6,9 </c:v>
                  </c:pt>
                  <c:pt idx="29">
                    <c:v> 4,5 </c:v>
                  </c:pt>
                  <c:pt idx="30">
                    <c:v> 2,5 </c:v>
                  </c:pt>
                  <c:pt idx="31">
                    <c:v> 2,8 </c:v>
                  </c:pt>
                  <c:pt idx="32">
                    <c:v> 2,4 </c:v>
                  </c:pt>
                  <c:pt idx="33">
                    <c:v> 3,5 </c:v>
                  </c:pt>
                  <c:pt idx="34">
                    <c:v> 1,2 </c:v>
                  </c:pt>
                  <c:pt idx="35">
                    <c:v> 1,9 </c:v>
                  </c:pt>
                  <c:pt idx="36">
                    <c:v> 2,1 </c:v>
                  </c:pt>
                  <c:pt idx="37">
                    <c:v> 2,7 </c:v>
                  </c:pt>
                  <c:pt idx="38">
                    <c:v> 1,6 </c:v>
                  </c:pt>
                  <c:pt idx="39">
                    <c:v> 1,3 </c:v>
                  </c:pt>
                  <c:pt idx="40">
                    <c:v> 2,8 </c:v>
                  </c:pt>
                  <c:pt idx="41">
                    <c:v> 1,4 </c:v>
                  </c:pt>
                  <c:pt idx="42">
                    <c:v> 1,1 </c:v>
                  </c:pt>
                  <c:pt idx="43">
                    <c:v> 0,0 </c:v>
                  </c:pt>
                </c15:dlblRangeCache>
              </c15:datalabelsRange>
            </c:ext>
            <c:ext xmlns:c16="http://schemas.microsoft.com/office/drawing/2014/chart" uri="{C3380CC4-5D6E-409C-BE32-E72D297353CC}">
              <c16:uniqueId val="{00000057-8ED4-4CBC-9331-F4629114B264}"/>
            </c:ext>
          </c:extLst>
        </c:ser>
        <c:dLbls>
          <c:showLegendKey val="0"/>
          <c:showVal val="0"/>
          <c:showCatName val="0"/>
          <c:showSerName val="0"/>
          <c:showPercent val="0"/>
          <c:showBubbleSize val="0"/>
        </c:dLbls>
        <c:gapWidth val="37"/>
        <c:overlap val="100"/>
        <c:axId val="1780754896"/>
        <c:axId val="1780753456"/>
        <c:extLst>
          <c:ext xmlns:c15="http://schemas.microsoft.com/office/drawing/2012/chart" uri="{02D57815-91ED-43cb-92C2-25804820EDAC}">
            <c15:filteredBarSeries>
              <c15:ser>
                <c:idx val="0"/>
                <c:order val="0"/>
                <c:tx>
                  <c:strRef>
                    <c:extLst>
                      <c:ext uri="{02D57815-91ED-43cb-92C2-25804820EDAC}">
                        <c15:formulaRef>
                          <c15:sqref>Grafiski_ENG!$AB$34</c15:sqref>
                        </c15:formulaRef>
                      </c:ext>
                    </c:extLst>
                    <c:strCache>
                      <c:ptCount val="1"/>
                      <c:pt idx="0">
                        <c:v>Līgums</c:v>
                      </c:pt>
                    </c:strCache>
                  </c:strRef>
                </c:tx>
                <c:spPr>
                  <a:solidFill>
                    <a:schemeClr val="accent1"/>
                  </a:solidFill>
                  <a:ln>
                    <a:noFill/>
                  </a:ln>
                  <a:effectLst/>
                </c:spPr>
                <c:invertIfNegative val="0"/>
                <c:cat>
                  <c:strRef>
                    <c:extLst>
                      <c:ext uri="{02D57815-91ED-43cb-92C2-25804820EDAC}">
                        <c15:fullRef>
                          <c15:sqref>Grafiski_ENG!$AA$35:$AA$78</c15:sqref>
                        </c15:fullRef>
                        <c15:formulaRef>
                          <c15:sqref>Grafiski_ENG!$AA$35:$AA$77</c15:sqref>
                        </c15:formulaRef>
                      </c:ext>
                    </c:extLst>
                    <c:strCache>
                      <c:ptCount val="43"/>
                      <c:pt idx="0">
                        <c:v>Without regions* ( 1 263,0)</c:v>
                      </c:pt>
                      <c:pt idx="1">
                        <c:v>Rīga* ( 1 262,9)</c:v>
                      </c:pt>
                      <c:pt idx="2">
                        <c:v>Liepāja (91,3)</c:v>
                      </c:pt>
                      <c:pt idx="3">
                        <c:v>Jelgava (82,1)</c:v>
                      </c:pt>
                      <c:pt idx="4">
                        <c:v>Valmieras nov. (63,3)</c:v>
                      </c:pt>
                      <c:pt idx="5">
                        <c:v>Mārupes nov. (63,1)</c:v>
                      </c:pt>
                      <c:pt idx="6">
                        <c:v>Daugavpils (62,8)</c:v>
                      </c:pt>
                      <c:pt idx="7">
                        <c:v>Cēsu nov. (62,2)</c:v>
                      </c:pt>
                      <c:pt idx="8">
                        <c:v>Tukuma nov. (60,4)</c:v>
                      </c:pt>
                      <c:pt idx="9">
                        <c:v>Jūrmala (59,2)</c:v>
                      </c:pt>
                      <c:pt idx="10">
                        <c:v>Siguldas nov. (52)</c:v>
                      </c:pt>
                      <c:pt idx="11">
                        <c:v>Jēkabpils nov. (44,1)</c:v>
                      </c:pt>
                      <c:pt idx="12">
                        <c:v>Aizkraukles nov. (43,1)</c:v>
                      </c:pt>
                      <c:pt idx="13">
                        <c:v>Ogres nov. (43)</c:v>
                      </c:pt>
                      <c:pt idx="14">
                        <c:v>Ludzas nov. (38,9)</c:v>
                      </c:pt>
                      <c:pt idx="15">
                        <c:v>Ventspils (37,9)</c:v>
                      </c:pt>
                      <c:pt idx="16">
                        <c:v>Rēzekne (30,6)</c:v>
                      </c:pt>
                      <c:pt idx="17">
                        <c:v>Limbažu nov. (30,5)</c:v>
                      </c:pt>
                      <c:pt idx="18">
                        <c:v>Talsu nov. (30,4)</c:v>
                      </c:pt>
                      <c:pt idx="19">
                        <c:v>Ādažu nov. (29,6)</c:v>
                      </c:pt>
                      <c:pt idx="20">
                        <c:v>Olaines nov. (29,5)</c:v>
                      </c:pt>
                      <c:pt idx="21">
                        <c:v>Jelgavas nov. (26,3)</c:v>
                      </c:pt>
                      <c:pt idx="22">
                        <c:v>Ķekavas nov. (25,8)</c:v>
                      </c:pt>
                      <c:pt idx="23">
                        <c:v>Rēzeknes nov. (25,5)</c:v>
                      </c:pt>
                      <c:pt idx="24">
                        <c:v>Saldus nov. (24,6)</c:v>
                      </c:pt>
                      <c:pt idx="25">
                        <c:v>Preiļu nov. (24,1)</c:v>
                      </c:pt>
                      <c:pt idx="26">
                        <c:v>Ropažu nov. (24,1)</c:v>
                      </c:pt>
                      <c:pt idx="27">
                        <c:v>Madonas nov. (22,9)</c:v>
                      </c:pt>
                      <c:pt idx="28">
                        <c:v>Kuldīgas nov. (22,1)</c:v>
                      </c:pt>
                      <c:pt idx="29">
                        <c:v>Alūksnes nov. (21,8)</c:v>
                      </c:pt>
                      <c:pt idx="30">
                        <c:v>Bauskas nov. (19,9)</c:v>
                      </c:pt>
                      <c:pt idx="31">
                        <c:v>Gulbenes nov. (18,9)</c:v>
                      </c:pt>
                      <c:pt idx="32">
                        <c:v>Dienvidkurzemes nov. (18,7)</c:v>
                      </c:pt>
                      <c:pt idx="33">
                        <c:v>Dobeles nov. (17)</c:v>
                      </c:pt>
                      <c:pt idx="34">
                        <c:v>Krāslavas nov. (16,6)</c:v>
                      </c:pt>
                      <c:pt idx="35">
                        <c:v>Smiltenes nov. (16,2)</c:v>
                      </c:pt>
                      <c:pt idx="36">
                        <c:v>Valkas nov. (13,5)</c:v>
                      </c:pt>
                      <c:pt idx="37">
                        <c:v>Salaspils nov. (13,3)</c:v>
                      </c:pt>
                      <c:pt idx="38">
                        <c:v>Līvānu nov. (11,4)</c:v>
                      </c:pt>
                      <c:pt idx="39">
                        <c:v>Augšdaugavas nov. (10,8)</c:v>
                      </c:pt>
                      <c:pt idx="40">
                        <c:v>Balvu nov. (10,6)</c:v>
                      </c:pt>
                      <c:pt idx="41">
                        <c:v>Saulkrastu nov. (10,2)</c:v>
                      </c:pt>
                      <c:pt idx="42">
                        <c:v>Ventspils nov. (5,5)</c:v>
                      </c:pt>
                    </c:strCache>
                  </c:strRef>
                </c:cat>
                <c:val>
                  <c:numRef>
                    <c:extLst>
                      <c:ext uri="{02D57815-91ED-43cb-92C2-25804820EDAC}">
                        <c15:fullRef>
                          <c15:sqref>Grafiski_ENG!$AB$35:$AB$78</c15:sqref>
                        </c15:fullRef>
                        <c15:formulaRef>
                          <c15:sqref>Grafiski_ENG!$AB$35:$AB$77</c15:sqref>
                        </c15:formulaRef>
                      </c:ext>
                    </c:extLst>
                    <c:numCache>
                      <c:formatCode>_(* #,##0.00_);_(* \(#,##0.00\);_(* "-"??_);_(@_)</c:formatCode>
                      <c:ptCount val="43"/>
                      <c:pt idx="0">
                        <c:v>97150587.159709305</c:v>
                      </c:pt>
                      <c:pt idx="1">
                        <c:v>126293894.73075649</c:v>
                      </c:pt>
                      <c:pt idx="2">
                        <c:v>91328496.413177311</c:v>
                      </c:pt>
                      <c:pt idx="3">
                        <c:v>82117792.640683219</c:v>
                      </c:pt>
                      <c:pt idx="4">
                        <c:v>63343658.594635881</c:v>
                      </c:pt>
                      <c:pt idx="5">
                        <c:v>63091150.578401491</c:v>
                      </c:pt>
                      <c:pt idx="6">
                        <c:v>62828868.203929819</c:v>
                      </c:pt>
                      <c:pt idx="7">
                        <c:v>62174666.242338538</c:v>
                      </c:pt>
                      <c:pt idx="8">
                        <c:v>60431227.338762641</c:v>
                      </c:pt>
                      <c:pt idx="9">
                        <c:v>59182908.589586027</c:v>
                      </c:pt>
                      <c:pt idx="10">
                        <c:v>51978162.380531706</c:v>
                      </c:pt>
                      <c:pt idx="11">
                        <c:v>44118181.557087287</c:v>
                      </c:pt>
                      <c:pt idx="12">
                        <c:v>43061618.818737045</c:v>
                      </c:pt>
                      <c:pt idx="13">
                        <c:v>42986880.702961743</c:v>
                      </c:pt>
                      <c:pt idx="14">
                        <c:v>38902538.887068242</c:v>
                      </c:pt>
                      <c:pt idx="15">
                        <c:v>37938096.134522237</c:v>
                      </c:pt>
                      <c:pt idx="16">
                        <c:v>30600874.335073173</c:v>
                      </c:pt>
                      <c:pt idx="17">
                        <c:v>30509242.07677412</c:v>
                      </c:pt>
                      <c:pt idx="18">
                        <c:v>30362827.790065236</c:v>
                      </c:pt>
                      <c:pt idx="19">
                        <c:v>29555957.431063328</c:v>
                      </c:pt>
                      <c:pt idx="20">
                        <c:v>29502799.699712105</c:v>
                      </c:pt>
                      <c:pt idx="21">
                        <c:v>26325947.857161641</c:v>
                      </c:pt>
                      <c:pt idx="22">
                        <c:v>25795927.953123257</c:v>
                      </c:pt>
                      <c:pt idx="23">
                        <c:v>25486693.970935408</c:v>
                      </c:pt>
                      <c:pt idx="24">
                        <c:v>24564502.911357407</c:v>
                      </c:pt>
                      <c:pt idx="25">
                        <c:v>24136401.178630289</c:v>
                      </c:pt>
                      <c:pt idx="26">
                        <c:v>24093696.212312464</c:v>
                      </c:pt>
                      <c:pt idx="27">
                        <c:v>22897149.62314387</c:v>
                      </c:pt>
                      <c:pt idx="28">
                        <c:v>22062953.945940241</c:v>
                      </c:pt>
                      <c:pt idx="29">
                        <c:v>21831739.28238083</c:v>
                      </c:pt>
                      <c:pt idx="30">
                        <c:v>19894140.62524996</c:v>
                      </c:pt>
                      <c:pt idx="31">
                        <c:v>18910457.101229046</c:v>
                      </c:pt>
                      <c:pt idx="32">
                        <c:v>18710031.06305163</c:v>
                      </c:pt>
                      <c:pt idx="33">
                        <c:v>17035703.402635053</c:v>
                      </c:pt>
                      <c:pt idx="34">
                        <c:v>16578153.964316936</c:v>
                      </c:pt>
                      <c:pt idx="35">
                        <c:v>16206994.71429787</c:v>
                      </c:pt>
                      <c:pt idx="36">
                        <c:v>13534615.233214647</c:v>
                      </c:pt>
                      <c:pt idx="37">
                        <c:v>13308863.872857794</c:v>
                      </c:pt>
                      <c:pt idx="38">
                        <c:v>11449216.191080762</c:v>
                      </c:pt>
                      <c:pt idx="39">
                        <c:v>10813928.430162372</c:v>
                      </c:pt>
                      <c:pt idx="40">
                        <c:v>10620097.440648349</c:v>
                      </c:pt>
                      <c:pt idx="41">
                        <c:v>10176415.235948497</c:v>
                      </c:pt>
                      <c:pt idx="42">
                        <c:v>5504411.5378105622</c:v>
                      </c:pt>
                    </c:numCache>
                  </c:numRef>
                </c:val>
                <c:extLst>
                  <c:ext xmlns:c16="http://schemas.microsoft.com/office/drawing/2014/chart" uri="{C3380CC4-5D6E-409C-BE32-E72D297353CC}">
                    <c16:uniqueId val="{00000058-8ED4-4CBC-9331-F4629114B264}"/>
                  </c:ext>
                </c:extLst>
              </c15:ser>
            </c15:filteredBarSeries>
          </c:ext>
        </c:extLst>
      </c:barChart>
      <c:catAx>
        <c:axId val="178075489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lv-LV"/>
          </a:p>
        </c:txPr>
        <c:crossAx val="1780753456"/>
        <c:crosses val="autoZero"/>
        <c:auto val="1"/>
        <c:lblAlgn val="ctr"/>
        <c:lblOffset val="100"/>
        <c:noMultiLvlLbl val="0"/>
      </c:catAx>
      <c:valAx>
        <c:axId val="1780753456"/>
        <c:scaling>
          <c:orientation val="minMax"/>
        </c:scaling>
        <c:delete val="1"/>
        <c:axPos val="l"/>
        <c:numFmt formatCode="_(* #,##0.00_);_(* \(#,##0.00\);_(* &quot;-&quot;??_);_(@_)" sourceLinked="1"/>
        <c:majorTickMark val="out"/>
        <c:minorTickMark val="none"/>
        <c:tickLblPos val="nextTo"/>
        <c:crossAx val="1780754896"/>
        <c:crosses val="autoZero"/>
        <c:crossBetween val="between"/>
        <c:dispUnits>
          <c:builtInUnit val="millions"/>
          <c:dispUnitsLbl>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lv-LV"/>
              </a:p>
            </c:txPr>
          </c:dispUnitsLbl>
        </c:dispUnits>
      </c:valAx>
      <c:spPr>
        <a:noFill/>
        <a:ln w="25400">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Verdana" panose="020B0604030504040204" pitchFamily="34" charset="0"/>
          <a:ea typeface="Verdana" panose="020B0604030504040204" pitchFamily="34" charset="0"/>
        </a:defRPr>
      </a:pPr>
      <a:endParaRPr lang="lv-LV"/>
    </a:p>
  </c:txPr>
  <c:printSettings>
    <c:headerFooter/>
    <c:pageMargins b="0.75" l="0.7" r="0.7" t="0.75" header="0.3" footer="0.3"/>
    <c:pageSetup/>
  </c:printSettings>
  <c:userShapes r:id="rId3"/>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16496001380216E-4"/>
          <c:y val="1.313178616431147E-2"/>
          <c:w val="0.98223819205697882"/>
          <c:h val="0.74777492156357173"/>
        </c:manualLayout>
      </c:layout>
      <c:ofPieChart>
        <c:ofPieType val="pie"/>
        <c:varyColors val="1"/>
        <c:ser>
          <c:idx val="0"/>
          <c:order val="0"/>
          <c:dPt>
            <c:idx val="0"/>
            <c:bubble3D val="0"/>
            <c:spPr>
              <a:solidFill>
                <a:srgbClr val="2739C5"/>
              </a:solidFill>
              <a:ln w="19050">
                <a:solidFill>
                  <a:schemeClr val="lt1"/>
                </a:solidFill>
              </a:ln>
              <a:effectLst/>
            </c:spPr>
            <c:extLst>
              <c:ext xmlns:c16="http://schemas.microsoft.com/office/drawing/2014/chart" uri="{C3380CC4-5D6E-409C-BE32-E72D297353CC}">
                <c16:uniqueId val="{00000001-BEE9-42B4-A942-AA0CD76F2E60}"/>
              </c:ext>
            </c:extLst>
          </c:dPt>
          <c:dPt>
            <c:idx val="1"/>
            <c:bubble3D val="0"/>
            <c:spPr>
              <a:solidFill>
                <a:srgbClr val="808080"/>
              </a:solidFill>
              <a:ln w="19050">
                <a:solidFill>
                  <a:schemeClr val="lt1"/>
                </a:solidFill>
              </a:ln>
              <a:effectLst/>
            </c:spPr>
            <c:extLst>
              <c:ext xmlns:c16="http://schemas.microsoft.com/office/drawing/2014/chart" uri="{C3380CC4-5D6E-409C-BE32-E72D297353CC}">
                <c16:uniqueId val="{00000003-BEE9-42B4-A942-AA0CD76F2E60}"/>
              </c:ext>
            </c:extLst>
          </c:dPt>
          <c:dPt>
            <c:idx val="2"/>
            <c:bubble3D val="0"/>
            <c:spPr>
              <a:solidFill>
                <a:srgbClr val="4BA2F2"/>
              </a:solidFill>
              <a:ln w="19050">
                <a:solidFill>
                  <a:schemeClr val="lt1"/>
                </a:solidFill>
              </a:ln>
              <a:effectLst/>
            </c:spPr>
            <c:extLst>
              <c:ext xmlns:c16="http://schemas.microsoft.com/office/drawing/2014/chart" uri="{C3380CC4-5D6E-409C-BE32-E72D297353CC}">
                <c16:uniqueId val="{00000005-BEE9-42B4-A942-AA0CD76F2E60}"/>
              </c:ext>
            </c:extLst>
          </c:dPt>
          <c:dPt>
            <c:idx val="3"/>
            <c:bubble3D val="0"/>
            <c:spPr>
              <a:solidFill>
                <a:srgbClr val="A9EDFD"/>
              </a:solidFill>
              <a:ln w="19050">
                <a:solidFill>
                  <a:schemeClr val="lt1"/>
                </a:solidFill>
              </a:ln>
              <a:effectLst/>
            </c:spPr>
            <c:extLst>
              <c:ext xmlns:c16="http://schemas.microsoft.com/office/drawing/2014/chart" uri="{C3380CC4-5D6E-409C-BE32-E72D297353CC}">
                <c16:uniqueId val="{00000007-BEE9-42B4-A942-AA0CD76F2E60}"/>
              </c:ext>
            </c:extLst>
          </c:dPt>
          <c:dPt>
            <c:idx val="4"/>
            <c:bubble3D val="0"/>
            <c:spPr>
              <a:solidFill>
                <a:srgbClr val="CAD3ED"/>
              </a:solidFill>
              <a:ln w="19050">
                <a:solidFill>
                  <a:schemeClr val="lt1"/>
                </a:solidFill>
              </a:ln>
              <a:effectLst/>
            </c:spPr>
            <c:extLst>
              <c:ext xmlns:c16="http://schemas.microsoft.com/office/drawing/2014/chart" uri="{C3380CC4-5D6E-409C-BE32-E72D297353CC}">
                <c16:uniqueId val="{00000009-BEE9-42B4-A942-AA0CD76F2E60}"/>
              </c:ext>
            </c:extLst>
          </c:dPt>
          <c:dPt>
            <c:idx val="5"/>
            <c:bubble3D val="0"/>
            <c:spPr>
              <a:solidFill>
                <a:srgbClr val="DAD7C4"/>
              </a:solidFill>
              <a:ln w="19050">
                <a:solidFill>
                  <a:schemeClr val="lt1"/>
                </a:solidFill>
              </a:ln>
              <a:effectLst/>
            </c:spPr>
            <c:extLst>
              <c:ext xmlns:c16="http://schemas.microsoft.com/office/drawing/2014/chart" uri="{C3380CC4-5D6E-409C-BE32-E72D297353CC}">
                <c16:uniqueId val="{0000000B-BEE9-42B4-A942-AA0CD76F2E60}"/>
              </c:ext>
            </c:extLst>
          </c:dPt>
          <c:dPt>
            <c:idx val="6"/>
            <c:bubble3D val="0"/>
            <c:spPr>
              <a:solidFill>
                <a:srgbClr val="4B9AB4"/>
              </a:solidFill>
              <a:ln w="19050">
                <a:solidFill>
                  <a:schemeClr val="lt1"/>
                </a:solidFill>
              </a:ln>
              <a:effectLst/>
            </c:spPr>
            <c:extLst>
              <c:ext xmlns:c16="http://schemas.microsoft.com/office/drawing/2014/chart" uri="{C3380CC4-5D6E-409C-BE32-E72D297353CC}">
                <c16:uniqueId val="{0000000D-BEE9-42B4-A942-AA0CD76F2E60}"/>
              </c:ext>
            </c:extLst>
          </c:dPt>
          <c:dPt>
            <c:idx val="7"/>
            <c:bubble3D val="0"/>
            <c:spPr>
              <a:solidFill>
                <a:srgbClr val="6277BF"/>
              </a:solidFill>
              <a:ln w="19050">
                <a:solidFill>
                  <a:schemeClr val="lt1"/>
                </a:solidFill>
              </a:ln>
              <a:effectLst/>
            </c:spPr>
            <c:extLst>
              <c:ext xmlns:c16="http://schemas.microsoft.com/office/drawing/2014/chart" uri="{C3380CC4-5D6E-409C-BE32-E72D297353CC}">
                <c16:uniqueId val="{0000000F-BEE9-42B4-A942-AA0CD76F2E60}"/>
              </c:ext>
            </c:extLst>
          </c:dPt>
          <c:dLbls>
            <c:dLbl>
              <c:idx val="0"/>
              <c:layout>
                <c:manualLayout>
                  <c:x val="8.8766840553908322E-2"/>
                  <c:y val="6.4467306550180419E-4"/>
                </c:manualLayout>
              </c:layout>
              <c:tx>
                <c:rich>
                  <a:bodyPr rot="0" spcFirstLastPara="1" vertOverflow="ellipsis" vert="horz" wrap="square" lIns="38100" tIns="19050" rIns="38100" bIns="19050" anchor="ctr" anchorCtr="1">
                    <a:spAutoFit/>
                  </a:bodyPr>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fld id="{09941653-B4DA-4DF8-B52B-586CEE461825}" type="CELLRANGE">
                      <a:rPr lang="en-US"/>
                      <a:pPr>
                        <a:defRPr sz="1200">
                          <a:solidFill>
                            <a:sysClr val="windowText" lastClr="000000"/>
                          </a:solidFill>
                          <a:latin typeface="Verdana" panose="020B0604030504040204" pitchFamily="34" charset="0"/>
                          <a:ea typeface="Verdana" panose="020B0604030504040204" pitchFamily="34" charset="0"/>
                        </a:defRPr>
                      </a:pPr>
                      <a:t>[CELLRANGE]</a:t>
                    </a:fld>
                    <a:endParaRPr lang="lv-LV"/>
                  </a:p>
                </c:rich>
              </c:tx>
              <c:spPr>
                <a:solidFill>
                  <a:srgbClr val="2739C5"/>
                </a:solid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lv-LV"/>
                </a:p>
              </c:txP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BEE9-42B4-A942-AA0CD76F2E60}"/>
                </c:ext>
              </c:extLst>
            </c:dLbl>
            <c:dLbl>
              <c:idx val="1"/>
              <c:layout>
                <c:manualLayout>
                  <c:x val="9.3272337289000501E-2"/>
                  <c:y val="3.7116884112113724E-2"/>
                </c:manualLayout>
              </c:layout>
              <c:tx>
                <c:rich>
                  <a:bodyPr rot="0" spcFirstLastPara="1" vertOverflow="ellipsis" vert="horz" wrap="square" lIns="38100" tIns="19050" rIns="38100" bIns="19050" anchor="ctr" anchorCtr="1">
                    <a:noAutofit/>
                  </a:bodyPr>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fld id="{0C0B6097-771E-424C-958C-8BD937BE1B3B}" type="CELLRANGE">
                      <a:rPr lang="en-US"/>
                      <a:pPr>
                        <a:defRPr sz="1200">
                          <a:solidFill>
                            <a:sysClr val="windowText" lastClr="000000"/>
                          </a:solidFill>
                          <a:latin typeface="Verdana" panose="020B0604030504040204" pitchFamily="34" charset="0"/>
                          <a:ea typeface="Verdana" panose="020B0604030504040204" pitchFamily="34" charset="0"/>
                        </a:defRPr>
                      </a:pPr>
                      <a:t>[CELLRANGE]</a:t>
                    </a:fld>
                    <a:endParaRPr lang="lv-LV"/>
                  </a:p>
                </c:rich>
              </c:tx>
              <c:spPr>
                <a:solidFill>
                  <a:srgbClr val="808080"/>
                </a:solidFill>
                <a:ln>
                  <a:noFill/>
                </a:ln>
                <a:effectLst/>
              </c:spPr>
              <c:txPr>
                <a:bodyPr rot="0" spcFirstLastPara="1" vertOverflow="ellipsis" vert="horz" wrap="square" lIns="38100" tIns="19050" rIns="38100" bIns="19050" anchor="ctr" anchorCtr="1">
                  <a:noAutofit/>
                </a:bodyPr>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lv-LV"/>
                </a:p>
              </c:txPr>
              <c:showLegendKey val="0"/>
              <c:showVal val="0"/>
              <c:showCatName val="0"/>
              <c:showSerName val="0"/>
              <c:showPercent val="0"/>
              <c:showBubbleSize val="0"/>
              <c:extLst>
                <c:ext xmlns:c15="http://schemas.microsoft.com/office/drawing/2012/chart" uri="{CE6537A1-D6FC-4f65-9D91-7224C49458BB}">
                  <c15:layout>
                    <c:manualLayout>
                      <c:w val="0.15745074274092702"/>
                      <c:h val="5.8394160583941604E-2"/>
                    </c:manualLayout>
                  </c15:layout>
                  <c15:dlblFieldTable/>
                  <c15:showDataLabelsRange val="1"/>
                </c:ext>
                <c:ext xmlns:c16="http://schemas.microsoft.com/office/drawing/2014/chart" uri="{C3380CC4-5D6E-409C-BE32-E72D297353CC}">
                  <c16:uniqueId val="{00000003-BEE9-42B4-A942-AA0CD76F2E60}"/>
                </c:ext>
              </c:extLst>
            </c:dLbl>
            <c:dLbl>
              <c:idx val="2"/>
              <c:layout>
                <c:manualLayout>
                  <c:x val="-1.3148334498628699E-3"/>
                  <c:y val="3.1531281047496182E-2"/>
                </c:manualLayout>
              </c:layout>
              <c:tx>
                <c:rich>
                  <a:bodyPr rot="0" spcFirstLastPara="1" vertOverflow="ellipsis" vert="horz" wrap="square" lIns="38100" tIns="19050" rIns="38100" bIns="19050" anchor="ctr" anchorCtr="1">
                    <a:noAutofit/>
                  </a:bodyPr>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fld id="{63E89856-DC9E-471C-B4F8-A66872F92845}" type="CELLRANGE">
                      <a:rPr lang="en-US"/>
                      <a:pPr>
                        <a:defRPr sz="1200">
                          <a:solidFill>
                            <a:sysClr val="windowText" lastClr="000000"/>
                          </a:solidFill>
                          <a:latin typeface="Verdana" panose="020B0604030504040204" pitchFamily="34" charset="0"/>
                          <a:ea typeface="Verdana" panose="020B0604030504040204" pitchFamily="34" charset="0"/>
                        </a:defRPr>
                      </a:pPr>
                      <a:t>[CELLRANGE]</a:t>
                    </a:fld>
                    <a:endParaRPr lang="lv-LV"/>
                  </a:p>
                </c:rich>
              </c:tx>
              <c:spPr>
                <a:solidFill>
                  <a:srgbClr val="4BA2F2"/>
                </a:solidFill>
                <a:ln>
                  <a:noFill/>
                </a:ln>
                <a:effectLst/>
              </c:spPr>
              <c:txPr>
                <a:bodyPr rot="0" spcFirstLastPara="1" vertOverflow="ellipsis" vert="horz" wrap="square" lIns="38100" tIns="19050" rIns="38100" bIns="19050" anchor="ctr" anchorCtr="1">
                  <a:noAutofit/>
                </a:bodyPr>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lv-LV"/>
                </a:p>
              </c:txPr>
              <c:showLegendKey val="0"/>
              <c:showVal val="0"/>
              <c:showCatName val="0"/>
              <c:showSerName val="0"/>
              <c:showPercent val="0"/>
              <c:showBubbleSize val="0"/>
              <c:extLst>
                <c:ext xmlns:c15="http://schemas.microsoft.com/office/drawing/2012/chart" uri="{CE6537A1-D6FC-4f65-9D91-7224C49458BB}">
                  <c15:layout>
                    <c:manualLayout>
                      <c:w val="0.13548583913921755"/>
                      <c:h val="5.1094890510948905E-2"/>
                    </c:manualLayout>
                  </c15:layout>
                  <c15:dlblFieldTable/>
                  <c15:showDataLabelsRange val="1"/>
                </c:ext>
                <c:ext xmlns:c16="http://schemas.microsoft.com/office/drawing/2014/chart" uri="{C3380CC4-5D6E-409C-BE32-E72D297353CC}">
                  <c16:uniqueId val="{00000005-BEE9-42B4-A942-AA0CD76F2E60}"/>
                </c:ext>
              </c:extLst>
            </c:dLbl>
            <c:dLbl>
              <c:idx val="3"/>
              <c:layout>
                <c:manualLayout>
                  <c:x val="3.7581291131133732E-2"/>
                  <c:y val="-3.1631759470776469E-2"/>
                </c:manualLayout>
              </c:layout>
              <c:tx>
                <c:rich>
                  <a:bodyPr rot="0" spcFirstLastPara="1" vertOverflow="ellipsis" vert="horz" wrap="square" lIns="38100" tIns="19050" rIns="38100" bIns="19050" anchor="ctr" anchorCtr="1">
                    <a:noAutofit/>
                  </a:bodyPr>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fld id="{863A584B-8880-42C6-9739-A7DE845427D4}" type="CELLRANGE">
                      <a:rPr lang="en-US"/>
                      <a:pPr>
                        <a:defRPr sz="1200">
                          <a:solidFill>
                            <a:sysClr val="windowText" lastClr="000000"/>
                          </a:solidFill>
                          <a:latin typeface="Verdana" panose="020B0604030504040204" pitchFamily="34" charset="0"/>
                          <a:ea typeface="Verdana" panose="020B0604030504040204" pitchFamily="34" charset="0"/>
                        </a:defRPr>
                      </a:pPr>
                      <a:t>[CELLRANGE]</a:t>
                    </a:fld>
                    <a:endParaRPr lang="lv-LV"/>
                  </a:p>
                </c:rich>
              </c:tx>
              <c:spPr>
                <a:solidFill>
                  <a:srgbClr val="A9EDFD"/>
                </a:solidFill>
                <a:ln>
                  <a:noFill/>
                </a:ln>
                <a:effectLst/>
              </c:spPr>
              <c:txPr>
                <a:bodyPr rot="0" spcFirstLastPara="1" vertOverflow="ellipsis" vert="horz" wrap="square" lIns="38100" tIns="19050" rIns="38100" bIns="19050" anchor="ctr" anchorCtr="1">
                  <a:noAutofit/>
                </a:bodyPr>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lv-LV"/>
                </a:p>
              </c:txPr>
              <c:showLegendKey val="0"/>
              <c:showVal val="0"/>
              <c:showCatName val="0"/>
              <c:showSerName val="0"/>
              <c:showPercent val="0"/>
              <c:showBubbleSize val="0"/>
              <c:extLst>
                <c:ext xmlns:c15="http://schemas.microsoft.com/office/drawing/2012/chart" uri="{CE6537A1-D6FC-4f65-9D91-7224C49458BB}">
                  <c15:layout>
                    <c:manualLayout>
                      <c:w val="0.10635247557406109"/>
                      <c:h val="5.2518343966128318E-2"/>
                    </c:manualLayout>
                  </c15:layout>
                  <c15:dlblFieldTable/>
                  <c15:showDataLabelsRange val="1"/>
                </c:ext>
                <c:ext xmlns:c16="http://schemas.microsoft.com/office/drawing/2014/chart" uri="{C3380CC4-5D6E-409C-BE32-E72D297353CC}">
                  <c16:uniqueId val="{00000007-BEE9-42B4-A942-AA0CD76F2E60}"/>
                </c:ext>
              </c:extLst>
            </c:dLbl>
            <c:dLbl>
              <c:idx val="4"/>
              <c:layout>
                <c:manualLayout>
                  <c:x val="9.1359170583115268E-2"/>
                  <c:y val="2.0299660147116112E-2"/>
                </c:manualLayout>
              </c:layout>
              <c:tx>
                <c:rich>
                  <a:bodyPr rot="0" spcFirstLastPara="1" vertOverflow="ellipsis" vert="horz" wrap="square" lIns="38100" tIns="19050" rIns="38100" bIns="19050" anchor="ctr" anchorCtr="1">
                    <a:noAutofit/>
                  </a:bodyPr>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fld id="{594EC18F-2632-4DA3-BFF8-CB0BC3AAE23C}" type="CELLRANGE">
                      <a:rPr lang="en-US"/>
                      <a:pPr>
                        <a:defRPr sz="1200">
                          <a:solidFill>
                            <a:sysClr val="windowText" lastClr="000000"/>
                          </a:solidFill>
                          <a:latin typeface="Verdana" panose="020B0604030504040204" pitchFamily="34" charset="0"/>
                          <a:ea typeface="Verdana" panose="020B0604030504040204" pitchFamily="34" charset="0"/>
                        </a:defRPr>
                      </a:pPr>
                      <a:t>[CELLRANGE]</a:t>
                    </a:fld>
                    <a:endParaRPr lang="lv-LV"/>
                  </a:p>
                </c:rich>
              </c:tx>
              <c:spPr>
                <a:solidFill>
                  <a:srgbClr val="CAD3ED"/>
                </a:solidFill>
                <a:ln>
                  <a:noFill/>
                </a:ln>
                <a:effectLst/>
              </c:spPr>
              <c:txPr>
                <a:bodyPr rot="0" spcFirstLastPara="1" vertOverflow="ellipsis" vert="horz" wrap="square" lIns="38100" tIns="19050" rIns="38100" bIns="19050" anchor="ctr" anchorCtr="1">
                  <a:noAutofit/>
                </a:bodyPr>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lv-LV"/>
                </a:p>
              </c:txPr>
              <c:showLegendKey val="0"/>
              <c:showVal val="0"/>
              <c:showCatName val="0"/>
              <c:showSerName val="0"/>
              <c:showPercent val="0"/>
              <c:showBubbleSize val="0"/>
              <c:extLst>
                <c:ext xmlns:c15="http://schemas.microsoft.com/office/drawing/2012/chart" uri="{CE6537A1-D6FC-4f65-9D91-7224C49458BB}">
                  <c15:layout>
                    <c:manualLayout>
                      <c:w val="0.10914479669098955"/>
                      <c:h val="5.4951433990459223E-2"/>
                    </c:manualLayout>
                  </c15:layout>
                  <c15:dlblFieldTable/>
                  <c15:showDataLabelsRange val="1"/>
                </c:ext>
                <c:ext xmlns:c16="http://schemas.microsoft.com/office/drawing/2014/chart" uri="{C3380CC4-5D6E-409C-BE32-E72D297353CC}">
                  <c16:uniqueId val="{00000009-BEE9-42B4-A942-AA0CD76F2E60}"/>
                </c:ext>
              </c:extLst>
            </c:dLbl>
            <c:dLbl>
              <c:idx val="5"/>
              <c:layout>
                <c:manualLayout>
                  <c:x val="5.7953390561331468E-2"/>
                  <c:y val="5.9301109259152912E-2"/>
                </c:manualLayout>
              </c:layout>
              <c:tx>
                <c:rich>
                  <a:bodyPr rot="0" spcFirstLastPara="1" vertOverflow="ellipsis" vert="horz" wrap="square" lIns="38100" tIns="19050" rIns="38100" bIns="19050" anchor="ctr" anchorCtr="1">
                    <a:noAutofit/>
                  </a:bodyPr>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fld id="{2CD22D8A-058C-44D2-916F-9695FA8B662B}" type="CELLRANGE">
                      <a:rPr lang="en-US"/>
                      <a:pPr>
                        <a:defRPr sz="1200">
                          <a:solidFill>
                            <a:sysClr val="windowText" lastClr="000000"/>
                          </a:solidFill>
                          <a:latin typeface="Verdana" panose="020B0604030504040204" pitchFamily="34" charset="0"/>
                          <a:ea typeface="Verdana" panose="020B0604030504040204" pitchFamily="34" charset="0"/>
                        </a:defRPr>
                      </a:pPr>
                      <a:t>[CELLRANGE]</a:t>
                    </a:fld>
                    <a:endParaRPr lang="lv-LV"/>
                  </a:p>
                </c:rich>
              </c:tx>
              <c:spPr>
                <a:solidFill>
                  <a:srgbClr val="DAD7C4"/>
                </a:solidFill>
                <a:ln>
                  <a:noFill/>
                </a:ln>
                <a:effectLst/>
              </c:spPr>
              <c:txPr>
                <a:bodyPr rot="0" spcFirstLastPara="1" vertOverflow="ellipsis" vert="horz" wrap="square" lIns="38100" tIns="19050" rIns="38100" bIns="19050" anchor="ctr" anchorCtr="1">
                  <a:noAutofit/>
                </a:bodyPr>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lv-LV"/>
                </a:p>
              </c:txPr>
              <c:showLegendKey val="0"/>
              <c:showVal val="0"/>
              <c:showCatName val="0"/>
              <c:showSerName val="0"/>
              <c:showPercent val="0"/>
              <c:showBubbleSize val="0"/>
              <c:extLst>
                <c:ext xmlns:c15="http://schemas.microsoft.com/office/drawing/2012/chart" uri="{CE6537A1-D6FC-4f65-9D91-7224C49458BB}">
                  <c15:layout>
                    <c:manualLayout>
                      <c:w val="0.12614365612675377"/>
                      <c:h val="7.1983064160775517E-2"/>
                    </c:manualLayout>
                  </c15:layout>
                  <c15:dlblFieldTable/>
                  <c15:showDataLabelsRange val="1"/>
                </c:ext>
                <c:ext xmlns:c16="http://schemas.microsoft.com/office/drawing/2014/chart" uri="{C3380CC4-5D6E-409C-BE32-E72D297353CC}">
                  <c16:uniqueId val="{0000000B-BEE9-42B4-A942-AA0CD76F2E60}"/>
                </c:ext>
              </c:extLst>
            </c:dLbl>
            <c:dLbl>
              <c:idx val="6"/>
              <c:layout>
                <c:manualLayout>
                  <c:x val="3.0507721306056276E-3"/>
                  <c:y val="3.5277292544207729E-2"/>
                </c:manualLayout>
              </c:layout>
              <c:tx>
                <c:rich>
                  <a:bodyPr rot="0" spcFirstLastPara="1" vertOverflow="ellipsis" vert="horz" wrap="square" lIns="38100" tIns="19050" rIns="38100" bIns="19050" anchor="ctr" anchorCtr="1">
                    <a:noAutofit/>
                  </a:bodyPr>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fld id="{5261DC4A-E53E-4F46-9421-1D10D1722EFB}" type="CELLRANGE">
                      <a:rPr lang="en-US"/>
                      <a:pPr>
                        <a:defRPr sz="1200">
                          <a:solidFill>
                            <a:sysClr val="windowText" lastClr="000000"/>
                          </a:solidFill>
                          <a:latin typeface="Verdana" panose="020B0604030504040204" pitchFamily="34" charset="0"/>
                          <a:ea typeface="Verdana" panose="020B0604030504040204" pitchFamily="34" charset="0"/>
                        </a:defRPr>
                      </a:pPr>
                      <a:t>[CELLRANGE]</a:t>
                    </a:fld>
                    <a:endParaRPr lang="lv-LV"/>
                  </a:p>
                </c:rich>
              </c:tx>
              <c:spPr>
                <a:solidFill>
                  <a:srgbClr val="4B9AB4"/>
                </a:solidFill>
                <a:ln>
                  <a:noFill/>
                </a:ln>
                <a:effectLst/>
              </c:spPr>
              <c:txPr>
                <a:bodyPr rot="0" spcFirstLastPara="1" vertOverflow="ellipsis" vert="horz" wrap="square" lIns="38100" tIns="19050" rIns="38100" bIns="19050" anchor="ctr" anchorCtr="1">
                  <a:noAutofit/>
                </a:bodyPr>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lv-LV"/>
                </a:p>
              </c:txPr>
              <c:showLegendKey val="0"/>
              <c:showVal val="1"/>
              <c:showCatName val="0"/>
              <c:showSerName val="0"/>
              <c:showPercent val="0"/>
              <c:showBubbleSize val="0"/>
              <c:extLst>
                <c:ext xmlns:c15="http://schemas.microsoft.com/office/drawing/2012/chart" uri="{CE6537A1-D6FC-4f65-9D91-7224C49458BB}">
                  <c15:layout>
                    <c:manualLayout>
                      <c:w val="0.11041937035357491"/>
                      <c:h val="7.1167883211678828E-2"/>
                    </c:manualLayout>
                  </c15:layout>
                  <c15:dlblFieldTable/>
                  <c15:showDataLabelsRange val="1"/>
                </c:ext>
                <c:ext xmlns:c16="http://schemas.microsoft.com/office/drawing/2014/chart" uri="{C3380CC4-5D6E-409C-BE32-E72D297353CC}">
                  <c16:uniqueId val="{0000000D-BEE9-42B4-A942-AA0CD76F2E60}"/>
                </c:ext>
              </c:extLst>
            </c:dLbl>
            <c:dLbl>
              <c:idx val="7"/>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EE9-42B4-A942-AA0CD76F2E60}"/>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lv-LV"/>
              </a:p>
            </c:txPr>
            <c:showLegendKey val="0"/>
            <c:showVal val="0"/>
            <c:showCatName val="0"/>
            <c:showSerName val="0"/>
            <c:showPercent val="0"/>
            <c:showBubbleSize val="0"/>
            <c:showLeaderLines val="1"/>
            <c:leaderLines>
              <c:spPr>
                <a:ln w="9525" cap="flat" cmpd="sng" algn="ctr">
                  <a:solidFill>
                    <a:schemeClr val="tx1"/>
                  </a:solidFill>
                  <a:round/>
                </a:ln>
                <a:effectLst/>
              </c:spPr>
            </c:leaderLines>
            <c:extLst>
              <c:ext xmlns:c15="http://schemas.microsoft.com/office/drawing/2012/chart" uri="{CE6537A1-D6FC-4f65-9D91-7224C49458BB}">
                <c15:showDataLabelsRange val="1"/>
              </c:ext>
            </c:extLst>
          </c:dLbls>
          <c:cat>
            <c:strRef>
              <c:extLst>
                <c:ext xmlns:c15="http://schemas.microsoft.com/office/drawing/2012/chart" uri="{02D57815-91ED-43cb-92C2-25804820EDAC}">
                  <c15:fullRef>
                    <c15:sqref>Grafiski_ENG!$Z$7:$Z$15</c15:sqref>
                  </c15:fullRef>
                </c:ext>
              </c:extLst>
              <c:f>(Grafiski_ENG!$Z$7,Grafiski_ENG!$Z$9:$Z$14)</c:f>
              <c:strCache>
                <c:ptCount val="7"/>
                <c:pt idx="0">
                  <c:v>No contracts</c:v>
                </c:pt>
                <c:pt idx="1">
                  <c:v>Without regions</c:v>
                </c:pt>
                <c:pt idx="2">
                  <c:v>Rīga un Pierīga</c:v>
                </c:pt>
                <c:pt idx="3">
                  <c:v>Vidzeme</c:v>
                </c:pt>
                <c:pt idx="4">
                  <c:v>Kurzeme</c:v>
                </c:pt>
                <c:pt idx="5">
                  <c:v>Zemgale</c:v>
                </c:pt>
                <c:pt idx="6">
                  <c:v>Latgale</c:v>
                </c:pt>
              </c:strCache>
            </c:strRef>
          </c:cat>
          <c:val>
            <c:numRef>
              <c:extLst>
                <c:ext xmlns:c15="http://schemas.microsoft.com/office/drawing/2012/chart" uri="{02D57815-91ED-43cb-92C2-25804820EDAC}">
                  <c15:fullRef>
                    <c15:sqref>Grafiski_ENG!$AB$7:$AB$15</c15:sqref>
                  </c15:fullRef>
                </c:ext>
              </c:extLst>
              <c:f>(Grafiski_ENG!$AB$7,Grafiski_ENG!$AB$9:$AB$14)</c:f>
              <c:numCache>
                <c:formatCode>_(* #,##0.00_);_(* \(#,##0.00\);_(* "-"??_);_(@_)</c:formatCode>
                <c:ptCount val="7"/>
                <c:pt idx="0">
                  <c:v>390871728.79961431</c:v>
                </c:pt>
                <c:pt idx="1">
                  <c:v>1223546893.3106089</c:v>
                </c:pt>
                <c:pt idx="2">
                  <c:v>1537482351.9547653</c:v>
                </c:pt>
                <c:pt idx="3">
                  <c:v>317728989.51592469</c:v>
                </c:pt>
                <c:pt idx="4">
                  <c:v>292383544.22668749</c:v>
                </c:pt>
                <c:pt idx="5">
                  <c:v>235525399.14055392</c:v>
                </c:pt>
                <c:pt idx="6">
                  <c:v>233536279.05184546</c:v>
                </c:pt>
              </c:numCache>
            </c:numRef>
          </c:val>
          <c:extLst>
            <c:ext xmlns:c15="http://schemas.microsoft.com/office/drawing/2012/chart" uri="{02D57815-91ED-43cb-92C2-25804820EDAC}">
              <c15:datalabelsRange>
                <c15:f>Grafiski_ENG!$AD$7:$AD$15</c15:f>
                <c15:dlblRangeCache>
                  <c:ptCount val="9"/>
                  <c:pt idx="0">
                    <c:v>390,9; 9%</c:v>
                  </c:pt>
                  <c:pt idx="1">
                    <c:v>3 840,2; 91%</c:v>
                  </c:pt>
                  <c:pt idx="2">
                    <c:v>1 223,5; 32%</c:v>
                  </c:pt>
                  <c:pt idx="3">
                    <c:v>1 537,5; 40%</c:v>
                  </c:pt>
                  <c:pt idx="4">
                    <c:v>317,7; 8%</c:v>
                  </c:pt>
                  <c:pt idx="5">
                    <c:v>292,4; 8%</c:v>
                  </c:pt>
                  <c:pt idx="6">
                    <c:v>235,5; 6%</c:v>
                  </c:pt>
                  <c:pt idx="7">
                    <c:v>233,5; 6%</c:v>
                  </c:pt>
                  <c:pt idx="8">
                    <c:v>2 383,1; 62%</c:v>
                  </c:pt>
                </c15:dlblRangeCache>
              </c15:datalabelsRange>
            </c:ext>
            <c:ext xmlns:c15="http://schemas.microsoft.com/office/drawing/2012/chart" uri="{02D57815-91ED-43cb-92C2-25804820EDAC}">
              <c15:categoryFilterExceptions/>
            </c:ext>
            <c:ext xmlns:c16="http://schemas.microsoft.com/office/drawing/2014/chart" uri="{C3380CC4-5D6E-409C-BE32-E72D297353CC}">
              <c16:uniqueId val="{00000010-BEE9-42B4-A942-AA0CD76F2E60}"/>
            </c:ext>
          </c:extLst>
        </c:ser>
        <c:dLbls>
          <c:showLegendKey val="0"/>
          <c:showVal val="0"/>
          <c:showCatName val="0"/>
          <c:showSerName val="0"/>
          <c:showPercent val="0"/>
          <c:showBubbleSize val="0"/>
          <c:showLeaderLines val="1"/>
        </c:dLbls>
        <c:gapWidth val="100"/>
        <c:splitType val="pos"/>
        <c:splitPos val="6"/>
        <c:secondPieSize val="75"/>
        <c:serLines>
          <c:spPr>
            <a:ln w="9525" cap="flat" cmpd="sng" algn="ctr">
              <a:solidFill>
                <a:schemeClr val="tx1">
                  <a:lumMod val="35000"/>
                  <a:lumOff val="65000"/>
                </a:schemeClr>
              </a:solidFill>
              <a:round/>
            </a:ln>
            <a:effectLst/>
          </c:spPr>
        </c:serLines>
      </c:of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lv-LV"/>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33">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50000"/>
            <a:lumOff val="50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40" b="0" kern="1200" spc="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333">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50000"/>
            <a:lumOff val="50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40" b="0" kern="1200" spc="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5.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6</xdr:col>
      <xdr:colOff>598714</xdr:colOff>
      <xdr:row>106</xdr:row>
      <xdr:rowOff>136071</xdr:rowOff>
    </xdr:from>
    <xdr:to>
      <xdr:col>7</xdr:col>
      <xdr:colOff>408214</xdr:colOff>
      <xdr:row>126</xdr:row>
      <xdr:rowOff>0</xdr:rowOff>
    </xdr:to>
    <xdr:sp macro="" textlink="">
      <xdr:nvSpPr>
        <xdr:cNvPr id="3" name="Rectangle 2">
          <a:extLst>
            <a:ext uri="{FF2B5EF4-FFF2-40B4-BE49-F238E27FC236}">
              <a16:creationId xmlns:a16="http://schemas.microsoft.com/office/drawing/2014/main" id="{15E310C1-D5A2-D877-18E9-30EEDD8C0212}"/>
            </a:ext>
          </a:extLst>
        </xdr:cNvPr>
        <xdr:cNvSpPr/>
      </xdr:nvSpPr>
      <xdr:spPr>
        <a:xfrm>
          <a:off x="7551964" y="24724178"/>
          <a:ext cx="421821" cy="3673929"/>
        </a:xfrm>
        <a:prstGeom prst="rect">
          <a:avLst/>
        </a:prstGeom>
        <a:solidFill>
          <a:schemeClr val="bg1"/>
        </a:solidFill>
        <a:ln>
          <a:solidFill>
            <a:sysClr val="windowText" lastClr="000000"/>
          </a:solid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11</xdr:col>
      <xdr:colOff>907597</xdr:colOff>
      <xdr:row>9</xdr:row>
      <xdr:rowOff>12245</xdr:rowOff>
    </xdr:from>
    <xdr:to>
      <xdr:col>22</xdr:col>
      <xdr:colOff>870858</xdr:colOff>
      <xdr:row>38</xdr:row>
      <xdr:rowOff>0</xdr:rowOff>
    </xdr:to>
    <xdr:graphicFrame macro="">
      <xdr:nvGraphicFramePr>
        <xdr:cNvPr id="9" name="Chart 8">
          <a:extLst>
            <a:ext uri="{FF2B5EF4-FFF2-40B4-BE49-F238E27FC236}">
              <a16:creationId xmlns:a16="http://schemas.microsoft.com/office/drawing/2014/main" id="{01ECDEDA-9DB7-49F1-8F2E-7F84039F3C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95</xdr:row>
      <xdr:rowOff>122463</xdr:rowOff>
    </xdr:from>
    <xdr:to>
      <xdr:col>21</xdr:col>
      <xdr:colOff>489857</xdr:colOff>
      <xdr:row>137</xdr:row>
      <xdr:rowOff>163284</xdr:rowOff>
    </xdr:to>
    <xdr:graphicFrame macro="">
      <xdr:nvGraphicFramePr>
        <xdr:cNvPr id="19" name="Chart 18">
          <a:extLst>
            <a:ext uri="{FF2B5EF4-FFF2-40B4-BE49-F238E27FC236}">
              <a16:creationId xmlns:a16="http://schemas.microsoft.com/office/drawing/2014/main" id="{C3E0A0D1-C6AC-F7B3-79C7-D73AAF1ED13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81642</xdr:colOff>
      <xdr:row>48</xdr:row>
      <xdr:rowOff>95254</xdr:rowOff>
    </xdr:from>
    <xdr:to>
      <xdr:col>22</xdr:col>
      <xdr:colOff>653142</xdr:colOff>
      <xdr:row>92</xdr:row>
      <xdr:rowOff>81646</xdr:rowOff>
    </xdr:to>
    <xdr:graphicFrame macro="">
      <xdr:nvGraphicFramePr>
        <xdr:cNvPr id="2" name="Chart 1">
          <a:extLst>
            <a:ext uri="{FF2B5EF4-FFF2-40B4-BE49-F238E27FC236}">
              <a16:creationId xmlns:a16="http://schemas.microsoft.com/office/drawing/2014/main" id="{BA6AFECE-5489-D2E9-98A4-6035F60C6AB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190500</xdr:colOff>
      <xdr:row>3</xdr:row>
      <xdr:rowOff>27214</xdr:rowOff>
    </xdr:from>
    <xdr:to>
      <xdr:col>11</xdr:col>
      <xdr:colOff>176893</xdr:colOff>
      <xdr:row>40</xdr:row>
      <xdr:rowOff>122465</xdr:rowOff>
    </xdr:to>
    <xdr:grpSp>
      <xdr:nvGrpSpPr>
        <xdr:cNvPr id="38" name="Group 37">
          <a:extLst>
            <a:ext uri="{FF2B5EF4-FFF2-40B4-BE49-F238E27FC236}">
              <a16:creationId xmlns:a16="http://schemas.microsoft.com/office/drawing/2014/main" id="{44449B78-1289-8182-2181-59DCDF2E58BC}"/>
            </a:ext>
          </a:extLst>
        </xdr:cNvPr>
        <xdr:cNvGrpSpPr/>
      </xdr:nvGrpSpPr>
      <xdr:grpSpPr>
        <a:xfrm>
          <a:off x="190500" y="3986893"/>
          <a:ext cx="10722429" cy="7320643"/>
          <a:chOff x="571500" y="995755"/>
          <a:chExt cx="9336762" cy="8774174"/>
        </a:xfrm>
      </xdr:grpSpPr>
      <xdr:graphicFrame macro="">
        <xdr:nvGraphicFramePr>
          <xdr:cNvPr id="7" name="Chart 6">
            <a:extLst>
              <a:ext uri="{FF2B5EF4-FFF2-40B4-BE49-F238E27FC236}">
                <a16:creationId xmlns:a16="http://schemas.microsoft.com/office/drawing/2014/main" id="{8213849D-EF6D-4F01-8E2C-B818032285C3}"/>
              </a:ext>
            </a:extLst>
          </xdr:cNvPr>
          <xdr:cNvGraphicFramePr>
            <a:graphicFrameLocks/>
          </xdr:cNvGraphicFramePr>
        </xdr:nvGraphicFramePr>
        <xdr:xfrm>
          <a:off x="605519" y="995755"/>
          <a:ext cx="9302743" cy="8774174"/>
        </xdr:xfrm>
        <a:graphic>
          <a:graphicData uri="http://schemas.openxmlformats.org/drawingml/2006/chart">
            <c:chart xmlns:c="http://schemas.openxmlformats.org/drawingml/2006/chart" xmlns:r="http://schemas.openxmlformats.org/officeDocument/2006/relationships" r:id="rId4"/>
          </a:graphicData>
        </a:graphic>
      </xdr:graphicFrame>
      <xdr:sp macro="" textlink="$Z$7">
        <xdr:nvSpPr>
          <xdr:cNvPr id="35" name="TextBox 34">
            <a:extLst>
              <a:ext uri="{FF2B5EF4-FFF2-40B4-BE49-F238E27FC236}">
                <a16:creationId xmlns:a16="http://schemas.microsoft.com/office/drawing/2014/main" id="{0CF16BDA-FB61-48B7-0DC8-079F48F539DA}"/>
              </a:ext>
            </a:extLst>
          </xdr:cNvPr>
          <xdr:cNvSpPr txBox="1"/>
        </xdr:nvSpPr>
        <xdr:spPr>
          <a:xfrm>
            <a:off x="571500" y="7331767"/>
            <a:ext cx="3068809" cy="4651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53B1CEF7-B49D-4580-BB51-AA8E5FAC004A}" type="TxLink">
              <a:rPr lang="en-US" sz="1100" b="0" i="0" u="none" strike="noStrike">
                <a:solidFill>
                  <a:srgbClr val="000000"/>
                </a:solidFill>
                <a:latin typeface="Verdana" panose="020B0604030504040204" pitchFamily="34" charset="0"/>
                <a:ea typeface="Verdana" panose="020B0604030504040204" pitchFamily="34" charset="0"/>
              </a:rPr>
              <a:pPr algn="r"/>
              <a:t>Apjoms, par kuru līgumi vēl nav noslēgti</a:t>
            </a:fld>
            <a:endParaRPr lang="lv-LV" sz="1100">
              <a:latin typeface="Verdana" panose="020B0604030504040204" pitchFamily="34" charset="0"/>
              <a:ea typeface="Verdana" panose="020B0604030504040204" pitchFamily="34" charset="0"/>
            </a:endParaRPr>
          </a:p>
        </xdr:txBody>
      </xdr:sp>
      <xdr:sp macro="" textlink="">
        <xdr:nvSpPr>
          <xdr:cNvPr id="36" name="Rectangle 35">
            <a:extLst>
              <a:ext uri="{FF2B5EF4-FFF2-40B4-BE49-F238E27FC236}">
                <a16:creationId xmlns:a16="http://schemas.microsoft.com/office/drawing/2014/main" id="{8821E9B2-3F6A-412D-B94F-3979DAC9F724}"/>
              </a:ext>
            </a:extLst>
          </xdr:cNvPr>
          <xdr:cNvSpPr>
            <a:spLocks/>
          </xdr:cNvSpPr>
        </xdr:nvSpPr>
        <xdr:spPr>
          <a:xfrm flipV="1">
            <a:off x="614081" y="7510049"/>
            <a:ext cx="360000" cy="180000"/>
          </a:xfrm>
          <a:prstGeom prst="rect">
            <a:avLst/>
          </a:prstGeom>
          <a:solidFill>
            <a:srgbClr val="2739C5"/>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00" tIns="3600000" rIns="3600000" bIns="3600000" rtlCol="0" anchor="t"/>
          <a:lstStyle/>
          <a:p>
            <a:pPr algn="l"/>
            <a:endParaRPr lang="lv-LV" sz="1100"/>
          </a:p>
        </xdr:txBody>
      </xdr:sp>
    </xdr:grpSp>
    <xdr:clientData/>
  </xdr:twoCellAnchor>
  <xdr:twoCellAnchor>
    <xdr:from>
      <xdr:col>9</xdr:col>
      <xdr:colOff>544288</xdr:colOff>
      <xdr:row>101</xdr:row>
      <xdr:rowOff>54428</xdr:rowOff>
    </xdr:from>
    <xdr:to>
      <xdr:col>9</xdr:col>
      <xdr:colOff>557896</xdr:colOff>
      <xdr:row>125</xdr:row>
      <xdr:rowOff>108857</xdr:rowOff>
    </xdr:to>
    <xdr:cxnSp macro="">
      <xdr:nvCxnSpPr>
        <xdr:cNvPr id="5" name="Straight Connector 4">
          <a:extLst>
            <a:ext uri="{FF2B5EF4-FFF2-40B4-BE49-F238E27FC236}">
              <a16:creationId xmlns:a16="http://schemas.microsoft.com/office/drawing/2014/main" id="{56EBAEF1-B38C-7C75-4B5B-C4B99025330F}"/>
            </a:ext>
          </a:extLst>
        </xdr:cNvPr>
        <xdr:cNvCxnSpPr/>
      </xdr:nvCxnSpPr>
      <xdr:spPr>
        <a:xfrm flipH="1">
          <a:off x="9334502" y="23690035"/>
          <a:ext cx="13608" cy="4626429"/>
        </a:xfrm>
        <a:prstGeom prst="line">
          <a:avLst/>
        </a:prstGeom>
        <a:ln w="28575">
          <a:prstDash val="dash"/>
        </a:ln>
      </xdr:spPr>
      <xdr:style>
        <a:lnRef idx="2">
          <a:schemeClr val="dk1"/>
        </a:lnRef>
        <a:fillRef idx="0">
          <a:schemeClr val="dk1"/>
        </a:fillRef>
        <a:effectRef idx="1">
          <a:schemeClr val="dk1"/>
        </a:effectRef>
        <a:fontRef idx="minor">
          <a:schemeClr val="tx1"/>
        </a:fontRef>
      </xdr:style>
    </xdr:cxnSp>
    <xdr:clientData/>
  </xdr:twoCellAnchor>
</xdr:wsDr>
</file>

<file path=xl/drawings/drawing2.xml><?xml version="1.0" encoding="utf-8"?>
<c:userShapes xmlns:c="http://schemas.openxmlformats.org/drawingml/2006/chart">
  <cdr:relSizeAnchor xmlns:cdr="http://schemas.openxmlformats.org/drawingml/2006/chartDrawing">
    <cdr:from>
      <cdr:x>0.20592</cdr:x>
      <cdr:y>0.92468</cdr:y>
    </cdr:from>
    <cdr:to>
      <cdr:x>0.47757</cdr:x>
      <cdr:y>0.98526</cdr:y>
    </cdr:to>
    <cdr:grpSp>
      <cdr:nvGrpSpPr>
        <cdr:cNvPr id="4" name="Group 3">
          <a:extLst xmlns:a="http://schemas.openxmlformats.org/drawingml/2006/main">
            <a:ext uri="{FF2B5EF4-FFF2-40B4-BE49-F238E27FC236}">
              <a16:creationId xmlns:a16="http://schemas.microsoft.com/office/drawing/2014/main" id="{A2C94600-947A-0A3A-2F1D-56EF02D77BCA}"/>
            </a:ext>
          </a:extLst>
        </cdr:cNvPr>
        <cdr:cNvGrpSpPr/>
      </cdr:nvGrpSpPr>
      <cdr:grpSpPr>
        <a:xfrm xmlns:a="http://schemas.openxmlformats.org/drawingml/2006/main">
          <a:off x="3684607" y="7436111"/>
          <a:ext cx="4860741" cy="487174"/>
          <a:chOff x="6286500" y="7673960"/>
          <a:chExt cx="3543300" cy="469916"/>
        </a:xfrm>
      </cdr:grpSpPr>
      <cdr:sp macro="" textlink="Grafiski!$AF$84">
        <cdr:nvSpPr>
          <cdr:cNvPr id="2" name="TextBox 1">
            <a:extLst xmlns:a="http://schemas.openxmlformats.org/drawingml/2006/main">
              <a:ext uri="{FF2B5EF4-FFF2-40B4-BE49-F238E27FC236}">
                <a16:creationId xmlns:a16="http://schemas.microsoft.com/office/drawing/2014/main" id="{42787B11-4C5B-B589-08E1-9FB5BD82AD16}"/>
              </a:ext>
            </a:extLst>
          </cdr:cNvPr>
          <cdr:cNvSpPr txBox="1"/>
        </cdr:nvSpPr>
        <cdr:spPr>
          <a:xfrm xmlns:a="http://schemas.openxmlformats.org/drawingml/2006/main">
            <a:off x="6286500" y="7810501"/>
            <a:ext cx="3543300" cy="3333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fld id="{A76C48B9-03D9-4EAA-AF72-B8AE72934A90}" type="TxLink">
              <a:rPr lang="en-US" sz="1100" b="0" i="0" u="none" strike="noStrike" kern="1200">
                <a:solidFill>
                  <a:srgbClr val="000000"/>
                </a:solidFill>
                <a:latin typeface="Aptos Narrow"/>
                <a:ea typeface="Verdana" panose="020B0604030504040204" pitchFamily="34" charset="0"/>
              </a:rPr>
              <a:pPr algn="ctr"/>
              <a:t> </a:t>
            </a:fld>
            <a:endParaRPr lang="lv-LV" sz="1100" kern="1200">
              <a:latin typeface="Verdana" panose="020B0604030504040204" pitchFamily="34" charset="0"/>
              <a:ea typeface="Verdana" panose="020B0604030504040204" pitchFamily="34" charset="0"/>
            </a:endParaRPr>
          </a:p>
        </cdr:txBody>
      </cdr:sp>
      <cdr:sp macro="" textlink="">
        <cdr:nvSpPr>
          <cdr:cNvPr id="3" name="Rectangle 2">
            <a:extLst xmlns:a="http://schemas.openxmlformats.org/drawingml/2006/main">
              <a:ext uri="{FF2B5EF4-FFF2-40B4-BE49-F238E27FC236}">
                <a16:creationId xmlns:a16="http://schemas.microsoft.com/office/drawing/2014/main" id="{CC26BA86-B42E-6611-4229-FF71FA444CA2}"/>
              </a:ext>
            </a:extLst>
          </cdr:cNvPr>
          <cdr:cNvSpPr/>
        </cdr:nvSpPr>
        <cdr:spPr>
          <a:xfrm xmlns:a="http://schemas.openxmlformats.org/drawingml/2006/main">
            <a:off x="6480569" y="7673960"/>
            <a:ext cx="247650" cy="152400"/>
          </a:xfrm>
          <a:prstGeom xmlns:a="http://schemas.openxmlformats.org/drawingml/2006/main" prst="rect">
            <a:avLst/>
          </a:prstGeom>
          <a:solidFill xmlns:a="http://schemas.openxmlformats.org/drawingml/2006/main">
            <a:srgbClr val="6277BF"/>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lv-LV" sz="1100"/>
          </a:p>
        </cdr:txBody>
      </cdr:sp>
    </cdr:grpSp>
  </cdr:relSizeAnchor>
  <cdr:relSizeAnchor xmlns:cdr="http://schemas.openxmlformats.org/drawingml/2006/chartDrawing">
    <cdr:from>
      <cdr:x>0.50093</cdr:x>
      <cdr:y>0.92308</cdr:y>
    </cdr:from>
    <cdr:to>
      <cdr:x>0.69957</cdr:x>
      <cdr:y>0.98177</cdr:y>
    </cdr:to>
    <cdr:grpSp>
      <cdr:nvGrpSpPr>
        <cdr:cNvPr id="5" name="Group 4">
          <a:extLst xmlns:a="http://schemas.openxmlformats.org/drawingml/2006/main">
            <a:ext uri="{FF2B5EF4-FFF2-40B4-BE49-F238E27FC236}">
              <a16:creationId xmlns:a16="http://schemas.microsoft.com/office/drawing/2014/main" id="{2AE26531-81A1-4B2E-2738-CCC07FFA5CCE}"/>
            </a:ext>
          </a:extLst>
        </cdr:cNvPr>
        <cdr:cNvGrpSpPr/>
      </cdr:nvGrpSpPr>
      <cdr:grpSpPr>
        <a:xfrm xmlns:a="http://schemas.openxmlformats.org/drawingml/2006/main">
          <a:off x="8963337" y="7423244"/>
          <a:ext cx="3554344" cy="471975"/>
          <a:chOff x="-54459" y="-120028"/>
          <a:chExt cx="2587625" cy="481228"/>
        </a:xfrm>
      </cdr:grpSpPr>
      <cdr:sp macro="" textlink="Grafiski!$AG$84">
        <cdr:nvSpPr>
          <cdr:cNvPr id="6" name="TextBox 2">
            <a:extLst xmlns:a="http://schemas.openxmlformats.org/drawingml/2006/main">
              <a:ext uri="{FF2B5EF4-FFF2-40B4-BE49-F238E27FC236}">
                <a16:creationId xmlns:a16="http://schemas.microsoft.com/office/drawing/2014/main" id="{D75877BE-B3ED-39E0-2932-FA244F3FE102}"/>
              </a:ext>
            </a:extLst>
          </cdr:cNvPr>
          <cdr:cNvSpPr txBox="1"/>
        </cdr:nvSpPr>
        <cdr:spPr>
          <a:xfrm xmlns:a="http://schemas.openxmlformats.org/drawingml/2006/main">
            <a:off x="-54459" y="27825"/>
            <a:ext cx="2587625" cy="33337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574661C2-AB7A-4D87-B368-B4813A0E61E9}" type="TxLink">
              <a:rPr lang="en-US" sz="1100" b="0" i="0" u="none" strike="noStrike" kern="1200">
                <a:solidFill>
                  <a:srgbClr val="000000"/>
                </a:solidFill>
                <a:latin typeface="Aptos Narrow"/>
                <a:ea typeface="Verdana" panose="020B0604030504040204" pitchFamily="34" charset="0"/>
              </a:rPr>
              <a:pPr algn="ctr"/>
              <a:t> </a:t>
            </a:fld>
            <a:endParaRPr lang="lv-LV" sz="1100" kern="1200">
              <a:latin typeface="Verdana" panose="020B0604030504040204" pitchFamily="34" charset="0"/>
              <a:ea typeface="Verdana" panose="020B0604030504040204" pitchFamily="34" charset="0"/>
            </a:endParaRPr>
          </a:p>
        </cdr:txBody>
      </cdr:sp>
      <cdr:sp macro="" textlink="">
        <cdr:nvSpPr>
          <cdr:cNvPr id="7" name="Rectangle 6">
            <a:extLst xmlns:a="http://schemas.openxmlformats.org/drawingml/2006/main">
              <a:ext uri="{FF2B5EF4-FFF2-40B4-BE49-F238E27FC236}">
                <a16:creationId xmlns:a16="http://schemas.microsoft.com/office/drawing/2014/main" id="{4F51B386-37C9-3193-4345-E7B9D95999C1}"/>
              </a:ext>
            </a:extLst>
          </cdr:cNvPr>
          <cdr:cNvSpPr/>
        </cdr:nvSpPr>
        <cdr:spPr>
          <a:xfrm xmlns:a="http://schemas.openxmlformats.org/drawingml/2006/main">
            <a:off x="392181" y="-120028"/>
            <a:ext cx="247650" cy="152400"/>
          </a:xfrm>
          <a:prstGeom xmlns:a="http://schemas.openxmlformats.org/drawingml/2006/main" prst="rect">
            <a:avLst/>
          </a:prstGeom>
          <a:solidFill xmlns:a="http://schemas.openxmlformats.org/drawingml/2006/main">
            <a:srgbClr val="CAD3ED"/>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lv-LV" sz="1100"/>
          </a:p>
        </cdr:txBody>
      </cdr:sp>
    </cdr:grpSp>
  </cdr:relSizeAnchor>
  <cdr:relSizeAnchor xmlns:cdr="http://schemas.openxmlformats.org/drawingml/2006/chartDrawing">
    <cdr:from>
      <cdr:x>0.24175</cdr:x>
      <cdr:y>0.9137</cdr:y>
    </cdr:from>
    <cdr:to>
      <cdr:x>0.56426</cdr:x>
      <cdr:y>0.96954</cdr:y>
    </cdr:to>
    <cdr:sp macro="" textlink="Grafiski!$AF$85">
      <cdr:nvSpPr>
        <cdr:cNvPr id="8" name="TextBox 7">
          <a:extLst xmlns:a="http://schemas.openxmlformats.org/drawingml/2006/main">
            <a:ext uri="{FF2B5EF4-FFF2-40B4-BE49-F238E27FC236}">
              <a16:creationId xmlns:a16="http://schemas.microsoft.com/office/drawing/2014/main" id="{198243A5-C770-9C78-B91F-CE007E98F945}"/>
            </a:ext>
          </a:extLst>
        </cdr:cNvPr>
        <cdr:cNvSpPr txBox="1"/>
      </cdr:nvSpPr>
      <cdr:spPr>
        <a:xfrm xmlns:a="http://schemas.openxmlformats.org/drawingml/2006/main">
          <a:off x="4325744" y="7347838"/>
          <a:ext cx="5770757" cy="44905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4CB890D3-A3BC-4D76-99BF-BEF9C36D00BA}" type="TxLink">
            <a:rPr lang="en-US" sz="1200" b="0" i="0" u="none" strike="noStrike" kern="1200">
              <a:solidFill>
                <a:srgbClr val="000000"/>
              </a:solidFill>
              <a:latin typeface="Verdana" panose="020B0604030504040204" pitchFamily="34" charset="0"/>
              <a:ea typeface="Verdana" panose="020B0604030504040204" pitchFamily="34" charset="0"/>
            </a:rPr>
            <a:pPr/>
            <a:t>Līgumu summas, par kurām vēl nav apstiprināti maksājumi</a:t>
          </a:fld>
          <a:endParaRPr lang="lv-LV" sz="1200" kern="1200">
            <a:latin typeface="Verdana" panose="020B0604030504040204" pitchFamily="34" charset="0"/>
            <a:ea typeface="Verdana" panose="020B0604030504040204" pitchFamily="34" charset="0"/>
          </a:endParaRPr>
        </a:p>
      </cdr:txBody>
    </cdr:sp>
  </cdr:relSizeAnchor>
  <cdr:relSizeAnchor xmlns:cdr="http://schemas.openxmlformats.org/drawingml/2006/chartDrawing">
    <cdr:from>
      <cdr:x>0.53896</cdr:x>
      <cdr:y>0.93525</cdr:y>
    </cdr:from>
    <cdr:to>
      <cdr:x>0.77706</cdr:x>
      <cdr:y>0.99109</cdr:y>
    </cdr:to>
    <cdr:sp macro="" textlink="">
      <cdr:nvSpPr>
        <cdr:cNvPr id="9" name="TextBox 1">
          <a:extLst xmlns:a="http://schemas.openxmlformats.org/drawingml/2006/main">
            <a:ext uri="{FF2B5EF4-FFF2-40B4-BE49-F238E27FC236}">
              <a16:creationId xmlns:a16="http://schemas.microsoft.com/office/drawing/2014/main" id="{A7A2D128-03E8-4B8F-5036-67C7BBC96EE6}"/>
            </a:ext>
          </a:extLst>
        </cdr:cNvPr>
        <cdr:cNvSpPr txBox="1"/>
      </cdr:nvSpPr>
      <cdr:spPr>
        <a:xfrm xmlns:a="http://schemas.openxmlformats.org/drawingml/2006/main">
          <a:off x="9643837" y="7521121"/>
          <a:ext cx="4260398" cy="44903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endParaRPr lang="lv-LV" sz="1200" kern="1200">
            <a:latin typeface="Verdana" panose="020B0604030504040204" pitchFamily="34" charset="0"/>
            <a:ea typeface="Verdana" panose="020B0604030504040204" pitchFamily="34" charset="0"/>
          </a:endParaRPr>
        </a:p>
      </cdr:txBody>
    </cdr:sp>
  </cdr:relSizeAnchor>
  <cdr:relSizeAnchor xmlns:cdr="http://schemas.openxmlformats.org/drawingml/2006/chartDrawing">
    <cdr:from>
      <cdr:x>0.55506</cdr:x>
      <cdr:y>0.91539</cdr:y>
    </cdr:from>
    <cdr:to>
      <cdr:x>0.81293</cdr:x>
      <cdr:y>0.97123</cdr:y>
    </cdr:to>
    <cdr:sp macro="" textlink="Grafiski!$AG$85">
      <cdr:nvSpPr>
        <cdr:cNvPr id="10" name="TextBox 9">
          <a:extLst xmlns:a="http://schemas.openxmlformats.org/drawingml/2006/main">
            <a:ext uri="{FF2B5EF4-FFF2-40B4-BE49-F238E27FC236}">
              <a16:creationId xmlns:a16="http://schemas.microsoft.com/office/drawing/2014/main" id="{BFDA68B8-44CD-4910-72DF-6A3125F6CE05}"/>
            </a:ext>
          </a:extLst>
        </cdr:cNvPr>
        <cdr:cNvSpPr txBox="1"/>
      </cdr:nvSpPr>
      <cdr:spPr>
        <a:xfrm xmlns:a="http://schemas.openxmlformats.org/drawingml/2006/main">
          <a:off x="9931908" y="7361430"/>
          <a:ext cx="4614170" cy="44905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D79791A3-4DC7-4B9D-B69B-DA79115FE09E}" type="TxLink">
            <a:rPr lang="en-US" sz="1200" b="0" i="0" u="none" strike="noStrike" kern="1200">
              <a:solidFill>
                <a:srgbClr val="000000"/>
              </a:solidFill>
              <a:latin typeface="Verdana" panose="020B0604030504040204" pitchFamily="34" charset="0"/>
              <a:ea typeface="Verdana" panose="020B0604030504040204" pitchFamily="34" charset="0"/>
            </a:rPr>
            <a:pPr/>
            <a:t>Apstiprināti maksājumi </a:t>
          </a:fld>
          <a:endParaRPr lang="lv-LV" sz="1200" kern="1200">
            <a:latin typeface="Verdana" panose="020B0604030504040204" pitchFamily="34" charset="0"/>
            <a:ea typeface="Verdana" panose="020B0604030504040204" pitchFamily="34" charset="0"/>
          </a:endParaRPr>
        </a:p>
      </cdr:txBody>
    </cdr:sp>
  </cdr:relSizeAnchor>
  <cdr:relSizeAnchor xmlns:cdr="http://schemas.openxmlformats.org/drawingml/2006/chartDrawing">
    <cdr:from>
      <cdr:x>0.47445</cdr:x>
      <cdr:y>0.44315</cdr:y>
    </cdr:from>
    <cdr:to>
      <cdr:x>0.52555</cdr:x>
      <cdr:y>0.55685</cdr:y>
    </cdr:to>
    <cdr:sp macro="" textlink="">
      <cdr:nvSpPr>
        <cdr:cNvPr id="11" name="TextBox 10">
          <a:extLst xmlns:a="http://schemas.openxmlformats.org/drawingml/2006/main">
            <a:ext uri="{FF2B5EF4-FFF2-40B4-BE49-F238E27FC236}">
              <a16:creationId xmlns:a16="http://schemas.microsoft.com/office/drawing/2014/main" id="{B2639929-FB27-0813-543E-C77EC9A1E5E0}"/>
            </a:ext>
          </a:extLst>
        </cdr:cNvPr>
        <cdr:cNvSpPr txBox="1"/>
      </cdr:nvSpPr>
      <cdr:spPr>
        <a:xfrm xmlns:a="http://schemas.openxmlformats.org/drawingml/2006/main">
          <a:off x="8489496" y="3563710"/>
          <a:ext cx="914400" cy="9144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lv-LV" sz="1100" kern="1200"/>
        </a:p>
      </cdr:txBody>
    </cdr:sp>
  </cdr:relSizeAnchor>
  <cdr:relSizeAnchor xmlns:cdr="http://schemas.openxmlformats.org/drawingml/2006/chartDrawing">
    <cdr:from>
      <cdr:x>0.22502</cdr:x>
      <cdr:y>0.96108</cdr:y>
    </cdr:from>
    <cdr:to>
      <cdr:x>0.48593</cdr:x>
      <cdr:y>1</cdr:y>
    </cdr:to>
    <cdr:sp macro="" textlink="">
      <cdr:nvSpPr>
        <cdr:cNvPr id="12" name="TextBox 11">
          <a:extLst xmlns:a="http://schemas.openxmlformats.org/drawingml/2006/main">
            <a:ext uri="{FF2B5EF4-FFF2-40B4-BE49-F238E27FC236}">
              <a16:creationId xmlns:a16="http://schemas.microsoft.com/office/drawing/2014/main" id="{EC95C205-E3BA-C335-FE4E-E50FBA0EF1F9}"/>
            </a:ext>
          </a:extLst>
        </cdr:cNvPr>
        <cdr:cNvSpPr txBox="1"/>
      </cdr:nvSpPr>
      <cdr:spPr>
        <a:xfrm xmlns:a="http://schemas.openxmlformats.org/drawingml/2006/main">
          <a:off x="4026353" y="7728857"/>
          <a:ext cx="4668613" cy="31296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lv-LV" sz="1100" kern="1200"/>
        </a:p>
      </cdr:txBody>
    </cdr:sp>
  </cdr:relSizeAnchor>
</c:userShapes>
</file>

<file path=xl/drawings/drawing3.xml><?xml version="1.0" encoding="utf-8"?>
<c:userShapes xmlns:c="http://schemas.openxmlformats.org/drawingml/2006/chart">
  <cdr:relSizeAnchor xmlns:cdr="http://schemas.openxmlformats.org/drawingml/2006/chartDrawing">
    <cdr:from>
      <cdr:x>0.24662</cdr:x>
      <cdr:y>0.94462</cdr:y>
    </cdr:from>
    <cdr:to>
      <cdr:x>0.61141</cdr:x>
      <cdr:y>0.9776</cdr:y>
    </cdr:to>
    <cdr:grpSp>
      <cdr:nvGrpSpPr>
        <cdr:cNvPr id="4" name="Group 3">
          <a:extLst xmlns:a="http://schemas.openxmlformats.org/drawingml/2006/main">
            <a:ext uri="{FF2B5EF4-FFF2-40B4-BE49-F238E27FC236}">
              <a16:creationId xmlns:a16="http://schemas.microsoft.com/office/drawing/2014/main" id="{A2C94600-947A-0A3A-2F1D-56EF02D77BCA}"/>
            </a:ext>
          </a:extLst>
        </cdr:cNvPr>
        <cdr:cNvGrpSpPr/>
      </cdr:nvGrpSpPr>
      <cdr:grpSpPr>
        <a:xfrm xmlns:a="http://schemas.openxmlformats.org/drawingml/2006/main">
          <a:off x="4584014" y="8110607"/>
          <a:ext cx="6780482" cy="283170"/>
          <a:chOff x="5528195" y="7667427"/>
          <a:chExt cx="3584340" cy="323572"/>
        </a:xfrm>
      </cdr:grpSpPr>
      <cdr:sp macro="" textlink="Grafiski!$AE$33">
        <cdr:nvSpPr>
          <cdr:cNvPr id="2" name="TextBox 1">
            <a:extLst xmlns:a="http://schemas.openxmlformats.org/drawingml/2006/main">
              <a:ext uri="{FF2B5EF4-FFF2-40B4-BE49-F238E27FC236}">
                <a16:creationId xmlns:a16="http://schemas.microsoft.com/office/drawing/2014/main" id="{42787B11-4C5B-B589-08E1-9FB5BD82AD16}"/>
              </a:ext>
            </a:extLst>
          </cdr:cNvPr>
          <cdr:cNvSpPr txBox="1"/>
        </cdr:nvSpPr>
        <cdr:spPr>
          <a:xfrm xmlns:a="http://schemas.openxmlformats.org/drawingml/2006/main">
            <a:off x="5528195" y="7667427"/>
            <a:ext cx="3584340" cy="32357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fld id="{4583ECBA-D306-441C-A6B6-E96F6892CA3D}" type="TxLink">
              <a:rPr lang="en-US" sz="1200" b="0" i="0" u="none" strike="noStrike" kern="1200">
                <a:solidFill>
                  <a:srgbClr val="000000"/>
                </a:solidFill>
                <a:latin typeface="Verdana" panose="020B0604030504040204" pitchFamily="34" charset="0"/>
                <a:ea typeface="Verdana" panose="020B0604030504040204" pitchFamily="34" charset="0"/>
              </a:rPr>
              <a:pPr algn="ctr"/>
              <a:t>Līguma summas, par kurām nav apstiprināti maksājumi kopā 2 941,4</a:t>
            </a:fld>
            <a:endParaRPr lang="lv-LV" sz="1200" kern="1200">
              <a:latin typeface="Verdana" panose="020B0604030504040204" pitchFamily="34" charset="0"/>
              <a:ea typeface="Verdana" panose="020B0604030504040204" pitchFamily="34" charset="0"/>
            </a:endParaRPr>
          </a:p>
        </cdr:txBody>
      </cdr:sp>
      <cdr:sp macro="" textlink="">
        <cdr:nvSpPr>
          <cdr:cNvPr id="3" name="Rectangle 2">
            <a:extLst xmlns:a="http://schemas.openxmlformats.org/drawingml/2006/main">
              <a:ext uri="{FF2B5EF4-FFF2-40B4-BE49-F238E27FC236}">
                <a16:creationId xmlns:a16="http://schemas.microsoft.com/office/drawing/2014/main" id="{CC26BA86-B42E-6611-4229-FF71FA444CA2}"/>
              </a:ext>
            </a:extLst>
          </cdr:cNvPr>
          <cdr:cNvSpPr/>
        </cdr:nvSpPr>
        <cdr:spPr>
          <a:xfrm xmlns:a="http://schemas.openxmlformats.org/drawingml/2006/main">
            <a:off x="5603717" y="7717287"/>
            <a:ext cx="230103" cy="233236"/>
          </a:xfrm>
          <a:prstGeom xmlns:a="http://schemas.openxmlformats.org/drawingml/2006/main" prst="rect">
            <a:avLst/>
          </a:prstGeom>
          <a:solidFill xmlns:a="http://schemas.openxmlformats.org/drawingml/2006/main">
            <a:srgbClr val="6277BF"/>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lv-LV" sz="1200"/>
          </a:p>
        </cdr:txBody>
      </cdr:sp>
    </cdr:grpSp>
  </cdr:relSizeAnchor>
  <cdr:relSizeAnchor xmlns:cdr="http://schemas.openxmlformats.org/drawingml/2006/chartDrawing">
    <cdr:from>
      <cdr:x>0.62384</cdr:x>
      <cdr:y>0.94112</cdr:y>
    </cdr:from>
    <cdr:to>
      <cdr:x>0.90719</cdr:x>
      <cdr:y>0.98642</cdr:y>
    </cdr:to>
    <cdr:grpSp>
      <cdr:nvGrpSpPr>
        <cdr:cNvPr id="5" name="Group 4">
          <a:extLst xmlns:a="http://schemas.openxmlformats.org/drawingml/2006/main">
            <a:ext uri="{FF2B5EF4-FFF2-40B4-BE49-F238E27FC236}">
              <a16:creationId xmlns:a16="http://schemas.microsoft.com/office/drawing/2014/main" id="{2AE26531-81A1-4B2E-2738-CCC07FFA5CCE}"/>
            </a:ext>
          </a:extLst>
        </cdr:cNvPr>
        <cdr:cNvGrpSpPr/>
      </cdr:nvGrpSpPr>
      <cdr:grpSpPr>
        <a:xfrm xmlns:a="http://schemas.openxmlformats.org/drawingml/2006/main">
          <a:off x="11595537" y="8080556"/>
          <a:ext cx="5266727" cy="388951"/>
          <a:chOff x="-22906" y="0"/>
          <a:chExt cx="2587625" cy="333375"/>
        </a:xfrm>
      </cdr:grpSpPr>
      <cdr:sp macro="" textlink="Grafiski!$AF$33">
        <cdr:nvSpPr>
          <cdr:cNvPr id="6" name="TextBox 2">
            <a:extLst xmlns:a="http://schemas.openxmlformats.org/drawingml/2006/main">
              <a:ext uri="{FF2B5EF4-FFF2-40B4-BE49-F238E27FC236}">
                <a16:creationId xmlns:a16="http://schemas.microsoft.com/office/drawing/2014/main" id="{D75877BE-B3ED-39E0-2932-FA244F3FE102}"/>
              </a:ext>
            </a:extLst>
          </cdr:cNvPr>
          <cdr:cNvSpPr txBox="1"/>
        </cdr:nvSpPr>
        <cdr:spPr>
          <a:xfrm xmlns:a="http://schemas.openxmlformats.org/drawingml/2006/main">
            <a:off x="-22906" y="0"/>
            <a:ext cx="2587625" cy="33337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6221DC31-BCC5-426F-A0C7-8D10A652C234}" type="TxLink">
              <a:rPr lang="en-US" sz="1100" b="0" i="0" u="none" strike="noStrike" kern="1200">
                <a:solidFill>
                  <a:srgbClr val="000000"/>
                </a:solidFill>
                <a:latin typeface="Verdana" panose="020B0604030504040204" pitchFamily="34" charset="0"/>
                <a:ea typeface="Verdana" panose="020B0604030504040204" pitchFamily="34" charset="0"/>
              </a:rPr>
              <a:pPr algn="ctr"/>
              <a:t> </a:t>
            </a:fld>
            <a:endParaRPr lang="lv-LV" sz="1100" kern="1200">
              <a:latin typeface="Verdana" panose="020B0604030504040204" pitchFamily="34" charset="0"/>
              <a:ea typeface="Verdana" panose="020B0604030504040204" pitchFamily="34" charset="0"/>
            </a:endParaRPr>
          </a:p>
        </cdr:txBody>
      </cdr:sp>
      <cdr:sp macro="" textlink="">
        <cdr:nvSpPr>
          <cdr:cNvPr id="7" name="Rectangle 6">
            <a:extLst xmlns:a="http://schemas.openxmlformats.org/drawingml/2006/main">
              <a:ext uri="{FF2B5EF4-FFF2-40B4-BE49-F238E27FC236}">
                <a16:creationId xmlns:a16="http://schemas.microsoft.com/office/drawing/2014/main" id="{4F51B386-37C9-3193-4345-E7B9D95999C1}"/>
              </a:ext>
            </a:extLst>
          </cdr:cNvPr>
          <cdr:cNvSpPr/>
        </cdr:nvSpPr>
        <cdr:spPr>
          <a:xfrm xmlns:a="http://schemas.openxmlformats.org/drawingml/2006/main">
            <a:off x="184150" y="60324"/>
            <a:ext cx="196796" cy="148187"/>
          </a:xfrm>
          <a:prstGeom xmlns:a="http://schemas.openxmlformats.org/drawingml/2006/main" prst="rect">
            <a:avLst/>
          </a:prstGeom>
          <a:solidFill xmlns:a="http://schemas.openxmlformats.org/drawingml/2006/main">
            <a:srgbClr val="CAD3ED"/>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lv-LV" sz="1100"/>
          </a:p>
        </cdr:txBody>
      </cdr:sp>
    </cdr:grpSp>
  </cdr:relSizeAnchor>
  <cdr:relSizeAnchor xmlns:cdr="http://schemas.openxmlformats.org/drawingml/2006/chartDrawing">
    <cdr:from>
      <cdr:x>0.00296</cdr:x>
      <cdr:y>0.94716</cdr:y>
    </cdr:from>
    <cdr:to>
      <cdr:x>0.24943</cdr:x>
      <cdr:y>0.98101</cdr:y>
    </cdr:to>
    <cdr:sp macro="" textlink="">
      <cdr:nvSpPr>
        <cdr:cNvPr id="8" name="TextBox 7">
          <a:extLst xmlns:a="http://schemas.openxmlformats.org/drawingml/2006/main">
            <a:ext uri="{FF2B5EF4-FFF2-40B4-BE49-F238E27FC236}">
              <a16:creationId xmlns:a16="http://schemas.microsoft.com/office/drawing/2014/main" id="{94D229BA-D08B-B193-917C-3088D03D62BF}"/>
            </a:ext>
          </a:extLst>
        </cdr:cNvPr>
        <cdr:cNvSpPr txBox="1"/>
      </cdr:nvSpPr>
      <cdr:spPr>
        <a:xfrm xmlns:a="http://schemas.openxmlformats.org/drawingml/2006/main">
          <a:off x="52964" y="8145302"/>
          <a:ext cx="4410179" cy="29112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lv-LV" sz="1100">
              <a:effectLst/>
              <a:latin typeface="Verdana" panose="020B0604030504040204" pitchFamily="34" charset="0"/>
              <a:ea typeface="Verdana" panose="020B0604030504040204" pitchFamily="34" charset="0"/>
              <a:cs typeface="+mn-cs"/>
            </a:rPr>
            <a:t>* Bez</a:t>
          </a:r>
          <a:r>
            <a:rPr lang="lv-LV" sz="1100" baseline="0">
              <a:effectLst/>
              <a:latin typeface="Verdana" panose="020B0604030504040204" pitchFamily="34" charset="0"/>
              <a:ea typeface="Verdana" panose="020B0604030504040204" pitchFamily="34" charset="0"/>
              <a:cs typeface="+mn-cs"/>
            </a:rPr>
            <a:t> novada un Rīgai s</a:t>
          </a:r>
          <a:r>
            <a:rPr lang="lv-LV" sz="1100" b="0" i="0">
              <a:effectLst/>
              <a:latin typeface="Verdana" panose="020B0604030504040204" pitchFamily="34" charset="0"/>
              <a:ea typeface="Verdana" panose="020B0604030504040204" pitchFamily="34" charset="0"/>
              <a:cs typeface="+mn-cs"/>
            </a:rPr>
            <a:t>kala pielāgota </a:t>
          </a:r>
          <a:r>
            <a:rPr lang="lv-LV" sz="1200" b="0" i="0">
              <a:effectLst/>
              <a:latin typeface="Verdana" panose="020B0604030504040204" pitchFamily="34" charset="0"/>
              <a:ea typeface="Verdana" panose="020B0604030504040204" pitchFamily="34" charset="0"/>
              <a:cs typeface="+mn-cs"/>
            </a:rPr>
            <a:t>vizuālim</a:t>
          </a:r>
          <a:endParaRPr lang="lv-LV">
            <a:effectLst/>
            <a:latin typeface="Verdana" panose="020B0604030504040204" pitchFamily="34" charset="0"/>
            <a:ea typeface="Verdana" panose="020B0604030504040204" pitchFamily="34" charset="0"/>
          </a:endParaRPr>
        </a:p>
        <a:p xmlns:a="http://schemas.openxmlformats.org/drawingml/2006/main">
          <a:endParaRPr lang="lv-LV" sz="1100" kern="1200">
            <a:latin typeface="Verdana" panose="020B0604030504040204" pitchFamily="34" charset="0"/>
            <a:ea typeface="Verdana" panose="020B0604030504040204" pitchFamily="34" charset="0"/>
          </a:endParaRPr>
        </a:p>
      </cdr:txBody>
    </cdr:sp>
  </cdr:relSizeAnchor>
  <cdr:relSizeAnchor xmlns:cdr="http://schemas.openxmlformats.org/drawingml/2006/chartDrawing">
    <cdr:from>
      <cdr:x>0.47445</cdr:x>
      <cdr:y>0.44764</cdr:y>
    </cdr:from>
    <cdr:to>
      <cdr:x>0.52555</cdr:x>
      <cdr:y>0.55236</cdr:y>
    </cdr:to>
    <cdr:sp macro="" textlink="">
      <cdr:nvSpPr>
        <cdr:cNvPr id="9" name="TextBox 8">
          <a:extLst xmlns:a="http://schemas.openxmlformats.org/drawingml/2006/main">
            <a:ext uri="{FF2B5EF4-FFF2-40B4-BE49-F238E27FC236}">
              <a16:creationId xmlns:a16="http://schemas.microsoft.com/office/drawing/2014/main" id="{6D443AB5-4BE5-8602-3AEA-9AAD616882B4}"/>
            </a:ext>
          </a:extLst>
        </cdr:cNvPr>
        <cdr:cNvSpPr txBox="1"/>
      </cdr:nvSpPr>
      <cdr:spPr>
        <a:xfrm xmlns:a="http://schemas.openxmlformats.org/drawingml/2006/main">
          <a:off x="8489496" y="3908373"/>
          <a:ext cx="914400" cy="9144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lv-LV" sz="1100" kern="1200"/>
        </a:p>
      </cdr:txBody>
    </cdr:sp>
  </cdr:relSizeAnchor>
  <cdr:relSizeAnchor xmlns:cdr="http://schemas.openxmlformats.org/drawingml/2006/chartDrawing">
    <cdr:from>
      <cdr:x>0.66685</cdr:x>
      <cdr:y>0.94234</cdr:y>
    </cdr:from>
    <cdr:to>
      <cdr:x>0.84715</cdr:x>
      <cdr:y>0.97938</cdr:y>
    </cdr:to>
    <cdr:sp macro="" textlink="Grafiski!$AF$34">
      <cdr:nvSpPr>
        <cdr:cNvPr id="10" name="TextBox 9">
          <a:extLst xmlns:a="http://schemas.openxmlformats.org/drawingml/2006/main">
            <a:ext uri="{FF2B5EF4-FFF2-40B4-BE49-F238E27FC236}">
              <a16:creationId xmlns:a16="http://schemas.microsoft.com/office/drawing/2014/main" id="{9315D10A-06DF-8EAD-DF6F-8C5C247B04D4}"/>
            </a:ext>
          </a:extLst>
        </cdr:cNvPr>
        <cdr:cNvSpPr txBox="1"/>
      </cdr:nvSpPr>
      <cdr:spPr>
        <a:xfrm xmlns:a="http://schemas.openxmlformats.org/drawingml/2006/main">
          <a:off x="11932184" y="8227722"/>
          <a:ext cx="3226179" cy="32340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81E7A9DD-7F60-4E17-B6BE-67D3DD9A9EC0}" type="TxLink">
            <a:rPr lang="en-US" sz="1200" b="0" i="0" u="none" strike="noStrike" kern="1200">
              <a:solidFill>
                <a:srgbClr val="000000"/>
              </a:solidFill>
              <a:latin typeface="Verdana" panose="020B0604030504040204" pitchFamily="34" charset="0"/>
              <a:ea typeface="Verdana" panose="020B0604030504040204" pitchFamily="34" charset="0"/>
            </a:rPr>
            <a:pPr/>
            <a:t>Apstiprināti maksājumi kopā 898,5 </a:t>
          </a:fld>
          <a:endParaRPr lang="lv-LV" sz="1200" kern="1200">
            <a:latin typeface="Verdana" panose="020B0604030504040204" pitchFamily="34" charset="0"/>
            <a:ea typeface="Verdana" panose="020B0604030504040204" pitchFamily="34" charset="0"/>
          </a:endParaRPr>
        </a:p>
      </cdr:txBody>
    </cdr:sp>
  </cdr:relSizeAnchor>
  <cdr:relSizeAnchor xmlns:cdr="http://schemas.openxmlformats.org/drawingml/2006/chartDrawing">
    <cdr:from>
      <cdr:x>0.05251</cdr:x>
      <cdr:y>0.54414</cdr:y>
    </cdr:from>
    <cdr:to>
      <cdr:x>0.10469</cdr:x>
      <cdr:y>0.58366</cdr:y>
    </cdr:to>
    <cdr:sp macro="" textlink="">
      <cdr:nvSpPr>
        <cdr:cNvPr id="12" name="Minus Sign 11">
          <a:extLst xmlns:a="http://schemas.openxmlformats.org/drawingml/2006/main">
            <a:ext uri="{FF2B5EF4-FFF2-40B4-BE49-F238E27FC236}">
              <a16:creationId xmlns:a16="http://schemas.microsoft.com/office/drawing/2014/main" id="{2E0F7606-5009-5DA9-F780-5BB81078818A}"/>
            </a:ext>
          </a:extLst>
        </cdr:cNvPr>
        <cdr:cNvSpPr/>
      </cdr:nvSpPr>
      <cdr:spPr>
        <a:xfrm xmlns:a="http://schemas.openxmlformats.org/drawingml/2006/main">
          <a:off x="976085" y="4568371"/>
          <a:ext cx="969737" cy="331837"/>
        </a:xfrm>
        <a:prstGeom xmlns:a="http://schemas.openxmlformats.org/drawingml/2006/main" prst="mathMinus">
          <a:avLst/>
        </a:prstGeom>
        <a:solidFill xmlns:a="http://schemas.openxmlformats.org/drawingml/2006/main">
          <a:schemeClr val="bg1"/>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lv-LV" sz="1100"/>
        </a:p>
      </cdr:txBody>
    </cdr:sp>
  </cdr:relSizeAnchor>
</c:userShapes>
</file>

<file path=xl/drawings/drawing4.xml><?xml version="1.0" encoding="utf-8"?>
<c:userShapes xmlns:c="http://schemas.openxmlformats.org/drawingml/2006/chart">
  <cdr:relSizeAnchor xmlns:cdr="http://schemas.openxmlformats.org/drawingml/2006/chartDrawing">
    <cdr:from>
      <cdr:x>0.39776</cdr:x>
      <cdr:y>0.39137</cdr:y>
    </cdr:from>
    <cdr:to>
      <cdr:x>0.55198</cdr:x>
      <cdr:y>0.44526</cdr:y>
    </cdr:to>
    <cdr:sp macro="" textlink="Grafiski!$AD$8">
      <cdr:nvSpPr>
        <cdr:cNvPr id="2" name="TextBox 1">
          <a:extLst xmlns:a="http://schemas.openxmlformats.org/drawingml/2006/main">
            <a:ext uri="{FF2B5EF4-FFF2-40B4-BE49-F238E27FC236}">
              <a16:creationId xmlns:a16="http://schemas.microsoft.com/office/drawing/2014/main" id="{F4A992AD-A48C-2269-211A-658A9123B919}"/>
            </a:ext>
          </a:extLst>
        </cdr:cNvPr>
        <cdr:cNvSpPr txBox="1"/>
      </cdr:nvSpPr>
      <cdr:spPr>
        <a:xfrm xmlns:a="http://schemas.openxmlformats.org/drawingml/2006/main">
          <a:off x="4034927" y="3456216"/>
          <a:ext cx="1564412" cy="475892"/>
        </a:xfrm>
        <a:prstGeom xmlns:a="http://schemas.openxmlformats.org/drawingml/2006/main" prst="rect">
          <a:avLst/>
        </a:prstGeom>
        <a:solidFill xmlns:a="http://schemas.openxmlformats.org/drawingml/2006/main">
          <a:srgbClr val="6277BF"/>
        </a:solidFill>
      </cdr:spPr>
      <cdr:txBody>
        <a:bodyPr xmlns:a="http://schemas.openxmlformats.org/drawingml/2006/main" vertOverflow="clip" wrap="square" rtlCol="0" anchor="ctr"/>
        <a:lstStyle xmlns:a="http://schemas.openxmlformats.org/drawingml/2006/main"/>
        <a:p xmlns:a="http://schemas.openxmlformats.org/drawingml/2006/main">
          <a:pPr algn="ctr"/>
          <a:fld id="{573D8530-4F81-4B18-B0D1-9784CF3BC4CA}" type="TxLink">
            <a:rPr lang="en-US" sz="1200" b="0" i="0" u="none" strike="noStrike" kern="1200">
              <a:solidFill>
                <a:sysClr val="windowText" lastClr="000000"/>
              </a:solidFill>
              <a:latin typeface="Verdana" panose="020B0604030504040204" pitchFamily="34" charset="0"/>
              <a:ea typeface="Verdana" panose="020B0604030504040204" pitchFamily="34" charset="0"/>
            </a:rPr>
            <a:pPr algn="ctr"/>
            <a:t>3 840,2; 91%</a:t>
          </a:fld>
          <a:endParaRPr lang="lv-LV" sz="1200" kern="1200">
            <a:solidFill>
              <a:sysClr val="windowText" lastClr="000000"/>
            </a:solidFill>
            <a:latin typeface="Verdana" panose="020B0604030504040204" pitchFamily="34" charset="0"/>
            <a:ea typeface="Verdana" panose="020B0604030504040204" pitchFamily="34" charset="0"/>
          </a:endParaRPr>
        </a:p>
      </cdr:txBody>
    </cdr:sp>
  </cdr:relSizeAnchor>
  <cdr:relSizeAnchor xmlns:cdr="http://schemas.openxmlformats.org/drawingml/2006/chartDrawing">
    <cdr:from>
      <cdr:x>0.00134</cdr:x>
      <cdr:y>0.7719</cdr:y>
    </cdr:from>
    <cdr:to>
      <cdr:x>0.18846</cdr:x>
      <cdr:y>0.8065</cdr:y>
    </cdr:to>
    <cdr:sp macro="" textlink="Grafiski!$Z$8">
      <cdr:nvSpPr>
        <cdr:cNvPr id="19" name="TextBox 34">
          <a:extLst xmlns:a="http://schemas.openxmlformats.org/drawingml/2006/main">
            <a:ext uri="{FF2B5EF4-FFF2-40B4-BE49-F238E27FC236}">
              <a16:creationId xmlns:a16="http://schemas.microsoft.com/office/drawing/2014/main" id="{0CF16BDA-FB61-48B7-0DC8-079F48F539DA}"/>
            </a:ext>
          </a:extLst>
        </cdr:cNvPr>
        <cdr:cNvSpPr txBox="1"/>
      </cdr:nvSpPr>
      <cdr:spPr>
        <a:xfrm xmlns:a="http://schemas.openxmlformats.org/drawingml/2006/main">
          <a:off x="13594" y="5755823"/>
          <a:ext cx="1898209" cy="25803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08B8E60F-4C64-4B3E-A016-02CF25056EC9}" type="TxLink">
            <a:rPr lang="en-US" sz="1100" b="0" i="0" u="none" strike="noStrike">
              <a:solidFill>
                <a:srgbClr val="000000"/>
              </a:solidFill>
              <a:latin typeface="Verdana" panose="020B0604030504040204" pitchFamily="34" charset="0"/>
              <a:ea typeface="Verdana" panose="020B0604030504040204" pitchFamily="34" charset="0"/>
            </a:rPr>
            <a:pPr algn="ctr"/>
            <a:t>Noslēgti līgumi</a:t>
          </a:fld>
          <a:endParaRPr lang="lv-LV" sz="1100">
            <a:latin typeface="Verdana" panose="020B0604030504040204" pitchFamily="34" charset="0"/>
            <a:ea typeface="Verdana" panose="020B0604030504040204" pitchFamily="34" charset="0"/>
          </a:endParaRPr>
        </a:p>
      </cdr:txBody>
    </cdr:sp>
  </cdr:relSizeAnchor>
  <cdr:relSizeAnchor xmlns:cdr="http://schemas.openxmlformats.org/drawingml/2006/chartDrawing">
    <cdr:from>
      <cdr:x>0.00134</cdr:x>
      <cdr:y>0.78089</cdr:y>
    </cdr:from>
    <cdr:to>
      <cdr:x>0.03683</cdr:x>
      <cdr:y>0.80127</cdr:y>
    </cdr:to>
    <cdr:sp macro="" textlink="">
      <cdr:nvSpPr>
        <cdr:cNvPr id="20" name="Rectangle 19">
          <a:extLst xmlns:a="http://schemas.openxmlformats.org/drawingml/2006/main">
            <a:ext uri="{FF2B5EF4-FFF2-40B4-BE49-F238E27FC236}">
              <a16:creationId xmlns:a16="http://schemas.microsoft.com/office/drawing/2014/main" id="{8821E9B2-3F6A-412D-B94F-3979DAC9F724}"/>
            </a:ext>
          </a:extLst>
        </cdr:cNvPr>
        <cdr:cNvSpPr/>
      </cdr:nvSpPr>
      <cdr:spPr>
        <a:xfrm xmlns:a="http://schemas.openxmlformats.org/drawingml/2006/main" flipV="1">
          <a:off x="13608" y="6864200"/>
          <a:ext cx="360000" cy="179168"/>
        </a:xfrm>
        <a:prstGeom xmlns:a="http://schemas.openxmlformats.org/drawingml/2006/main" prst="rect">
          <a:avLst/>
        </a:prstGeom>
        <a:solidFill xmlns:a="http://schemas.openxmlformats.org/drawingml/2006/main">
          <a:srgbClr val="6277BF"/>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lv-LV" sz="1100">
            <a:latin typeface="Verdana" panose="020B0604030504040204" pitchFamily="34" charset="0"/>
            <a:ea typeface="Verdana" panose="020B0604030504040204" pitchFamily="34" charset="0"/>
          </a:endParaRPr>
        </a:p>
      </cdr:txBody>
    </cdr:sp>
  </cdr:relSizeAnchor>
  <cdr:relSizeAnchor xmlns:cdr="http://schemas.openxmlformats.org/drawingml/2006/chartDrawing">
    <cdr:from>
      <cdr:x>0.49516</cdr:x>
      <cdr:y>0.72993</cdr:y>
    </cdr:from>
    <cdr:to>
      <cdr:x>0.75587</cdr:x>
      <cdr:y>0.76277</cdr:y>
    </cdr:to>
    <cdr:sp macro="" textlink="Grafiski!$Z$9">
      <cdr:nvSpPr>
        <cdr:cNvPr id="22" name="TextBox 34">
          <a:extLst xmlns:a="http://schemas.openxmlformats.org/drawingml/2006/main">
            <a:ext uri="{FF2B5EF4-FFF2-40B4-BE49-F238E27FC236}">
              <a16:creationId xmlns:a16="http://schemas.microsoft.com/office/drawing/2014/main" id="{A9917434-9AEE-234A-E1EE-D09122E6136D}"/>
            </a:ext>
          </a:extLst>
        </cdr:cNvPr>
        <cdr:cNvSpPr txBox="1"/>
      </cdr:nvSpPr>
      <cdr:spPr>
        <a:xfrm xmlns:a="http://schemas.openxmlformats.org/drawingml/2006/main">
          <a:off x="5022966" y="5442858"/>
          <a:ext cx="2644660" cy="24492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CBB6BB53-2914-4BBE-9086-A636FDA27617}" type="TxLink">
            <a:rPr lang="en-US" sz="1100" b="0" i="0" u="none" strike="noStrike">
              <a:solidFill>
                <a:srgbClr val="000000"/>
              </a:solidFill>
              <a:latin typeface="Verdana" panose="020B0604030504040204" pitchFamily="34" charset="0"/>
              <a:ea typeface="Verdana" panose="020B0604030504040204" pitchFamily="34" charset="0"/>
            </a:rPr>
            <a:pPr algn="ctr"/>
            <a:t>Bez reģionu sadalījuma</a:t>
          </a:fld>
          <a:endParaRPr lang="lv-LV" sz="1100">
            <a:latin typeface="Verdana" panose="020B0604030504040204" pitchFamily="34" charset="0"/>
            <a:ea typeface="Verdana" panose="020B0604030504040204" pitchFamily="34" charset="0"/>
          </a:endParaRPr>
        </a:p>
      </cdr:txBody>
    </cdr:sp>
  </cdr:relSizeAnchor>
  <cdr:relSizeAnchor xmlns:cdr="http://schemas.openxmlformats.org/drawingml/2006/chartDrawing">
    <cdr:from>
      <cdr:x>0.50634</cdr:x>
      <cdr:y>0.73773</cdr:y>
    </cdr:from>
    <cdr:to>
      <cdr:x>0.54183</cdr:x>
      <cdr:y>0.75811</cdr:y>
    </cdr:to>
    <cdr:sp macro="" textlink="">
      <cdr:nvSpPr>
        <cdr:cNvPr id="23" name="Rectangle 22">
          <a:extLst xmlns:a="http://schemas.openxmlformats.org/drawingml/2006/main">
            <a:ext uri="{FF2B5EF4-FFF2-40B4-BE49-F238E27FC236}">
              <a16:creationId xmlns:a16="http://schemas.microsoft.com/office/drawing/2014/main" id="{804E17BA-98F9-7446-376C-A1F636FA6E3A}"/>
            </a:ext>
          </a:extLst>
        </cdr:cNvPr>
        <cdr:cNvSpPr/>
      </cdr:nvSpPr>
      <cdr:spPr>
        <a:xfrm xmlns:a="http://schemas.openxmlformats.org/drawingml/2006/main" flipV="1">
          <a:off x="5136371" y="6514891"/>
          <a:ext cx="360000" cy="180000"/>
        </a:xfrm>
        <a:prstGeom xmlns:a="http://schemas.openxmlformats.org/drawingml/2006/main" prst="rect">
          <a:avLst/>
        </a:prstGeom>
        <a:solidFill xmlns:a="http://schemas.openxmlformats.org/drawingml/2006/main">
          <a:srgbClr val="808080"/>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lv-LV" sz="1100">
            <a:latin typeface="Verdana" panose="020B0604030504040204" pitchFamily="34" charset="0"/>
            <a:ea typeface="Verdana" panose="020B0604030504040204" pitchFamily="34" charset="0"/>
          </a:endParaRPr>
        </a:p>
      </cdr:txBody>
    </cdr:sp>
  </cdr:relSizeAnchor>
  <cdr:relSizeAnchor xmlns:cdr="http://schemas.openxmlformats.org/drawingml/2006/chartDrawing">
    <cdr:from>
      <cdr:x>0.52648</cdr:x>
      <cdr:y>0.77555</cdr:y>
    </cdr:from>
    <cdr:to>
      <cdr:x>0.67136</cdr:x>
      <cdr:y>0.81204</cdr:y>
    </cdr:to>
    <cdr:sp macro="" textlink="Grafiski!$Z$10">
      <cdr:nvSpPr>
        <cdr:cNvPr id="25" name="TextBox 34">
          <a:extLst xmlns:a="http://schemas.openxmlformats.org/drawingml/2006/main">
            <a:ext uri="{FF2B5EF4-FFF2-40B4-BE49-F238E27FC236}">
              <a16:creationId xmlns:a16="http://schemas.microsoft.com/office/drawing/2014/main" id="{2D39D5A4-A5ED-EF0D-6DAB-AFFE7EB0AD59}"/>
            </a:ext>
          </a:extLst>
        </cdr:cNvPr>
        <cdr:cNvSpPr txBox="1"/>
      </cdr:nvSpPr>
      <cdr:spPr>
        <a:xfrm xmlns:a="http://schemas.openxmlformats.org/drawingml/2006/main">
          <a:off x="5340680" y="5783037"/>
          <a:ext cx="1469695" cy="27214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8D6788A3-1611-4015-808F-11892EF02800}" type="TxLink">
            <a:rPr lang="en-US" sz="1100" b="0" i="0" u="none" strike="noStrike">
              <a:solidFill>
                <a:srgbClr val="000000"/>
              </a:solidFill>
              <a:latin typeface="Verdana" panose="020B0604030504040204" pitchFamily="34" charset="0"/>
              <a:ea typeface="Verdana" panose="020B0604030504040204" pitchFamily="34" charset="0"/>
            </a:rPr>
            <a:pPr algn="ctr"/>
            <a:t>Rīga un Pierīga</a:t>
          </a:fld>
          <a:endParaRPr lang="lv-LV" sz="1100">
            <a:latin typeface="Verdana" panose="020B0604030504040204" pitchFamily="34" charset="0"/>
            <a:ea typeface="Verdana" panose="020B0604030504040204" pitchFamily="34" charset="0"/>
          </a:endParaRPr>
        </a:p>
      </cdr:txBody>
    </cdr:sp>
  </cdr:relSizeAnchor>
  <cdr:relSizeAnchor xmlns:cdr="http://schemas.openxmlformats.org/drawingml/2006/chartDrawing">
    <cdr:from>
      <cdr:x>0.50615</cdr:x>
      <cdr:y>0.78121</cdr:y>
    </cdr:from>
    <cdr:to>
      <cdr:x>0.54164</cdr:x>
      <cdr:y>0.80159</cdr:y>
    </cdr:to>
    <cdr:sp macro="" textlink="">
      <cdr:nvSpPr>
        <cdr:cNvPr id="26" name="Rectangle 25">
          <a:extLst xmlns:a="http://schemas.openxmlformats.org/drawingml/2006/main">
            <a:ext uri="{FF2B5EF4-FFF2-40B4-BE49-F238E27FC236}">
              <a16:creationId xmlns:a16="http://schemas.microsoft.com/office/drawing/2014/main" id="{AF784F94-7D49-A37D-A82F-907F4B3E1979}"/>
            </a:ext>
          </a:extLst>
        </cdr:cNvPr>
        <cdr:cNvSpPr/>
      </cdr:nvSpPr>
      <cdr:spPr>
        <a:xfrm xmlns:a="http://schemas.openxmlformats.org/drawingml/2006/main" flipV="1">
          <a:off x="5134434" y="6866995"/>
          <a:ext cx="360000" cy="179168"/>
        </a:xfrm>
        <a:prstGeom xmlns:a="http://schemas.openxmlformats.org/drawingml/2006/main" prst="rect">
          <a:avLst/>
        </a:prstGeom>
        <a:solidFill xmlns:a="http://schemas.openxmlformats.org/drawingml/2006/main">
          <a:srgbClr val="4BA2F2"/>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lv-LV" sz="1100">
            <a:latin typeface="Verdana" panose="020B0604030504040204" pitchFamily="34" charset="0"/>
            <a:ea typeface="Verdana" panose="020B0604030504040204" pitchFamily="34" charset="0"/>
          </a:endParaRPr>
        </a:p>
      </cdr:txBody>
    </cdr:sp>
  </cdr:relSizeAnchor>
  <cdr:relSizeAnchor xmlns:cdr="http://schemas.openxmlformats.org/drawingml/2006/chartDrawing">
    <cdr:from>
      <cdr:x>0.53052</cdr:x>
      <cdr:y>0.81569</cdr:y>
    </cdr:from>
    <cdr:to>
      <cdr:x>0.61905</cdr:x>
      <cdr:y>0.86543</cdr:y>
    </cdr:to>
    <cdr:sp macro="" textlink="Grafiski!$Z$11">
      <cdr:nvSpPr>
        <cdr:cNvPr id="28" name="TextBox 34">
          <a:extLst xmlns:a="http://schemas.openxmlformats.org/drawingml/2006/main">
            <a:ext uri="{FF2B5EF4-FFF2-40B4-BE49-F238E27FC236}">
              <a16:creationId xmlns:a16="http://schemas.microsoft.com/office/drawing/2014/main" id="{A93A3F0D-B00D-767E-3B6F-2D80B31AD942}"/>
            </a:ext>
          </a:extLst>
        </cdr:cNvPr>
        <cdr:cNvSpPr txBox="1"/>
      </cdr:nvSpPr>
      <cdr:spPr>
        <a:xfrm xmlns:a="http://schemas.openxmlformats.org/drawingml/2006/main">
          <a:off x="5381662" y="6082394"/>
          <a:ext cx="898034" cy="37087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5F3703F1-D1F7-4E27-A8B6-C8132CBA795C}" type="TxLink">
            <a:rPr lang="en-US" sz="1100" b="0" i="0" u="none" strike="noStrike">
              <a:solidFill>
                <a:srgbClr val="000000"/>
              </a:solidFill>
              <a:latin typeface="Verdana" panose="020B0604030504040204" pitchFamily="34" charset="0"/>
              <a:ea typeface="Verdana" panose="020B0604030504040204" pitchFamily="34" charset="0"/>
            </a:rPr>
            <a:pPr algn="ctr"/>
            <a:t>Vidzeme</a:t>
          </a:fld>
          <a:endParaRPr lang="lv-LV" sz="1100">
            <a:latin typeface="Verdana" panose="020B0604030504040204" pitchFamily="34" charset="0"/>
            <a:ea typeface="Verdana" panose="020B0604030504040204" pitchFamily="34" charset="0"/>
          </a:endParaRPr>
        </a:p>
      </cdr:txBody>
    </cdr:sp>
  </cdr:relSizeAnchor>
  <cdr:relSizeAnchor xmlns:cdr="http://schemas.openxmlformats.org/drawingml/2006/chartDrawing">
    <cdr:from>
      <cdr:x>0.50626</cdr:x>
      <cdr:y>0.82352</cdr:y>
    </cdr:from>
    <cdr:to>
      <cdr:x>0.54175</cdr:x>
      <cdr:y>0.8439</cdr:y>
    </cdr:to>
    <cdr:sp macro="" textlink="">
      <cdr:nvSpPr>
        <cdr:cNvPr id="29" name="Rectangle 28">
          <a:extLst xmlns:a="http://schemas.openxmlformats.org/drawingml/2006/main">
            <a:ext uri="{FF2B5EF4-FFF2-40B4-BE49-F238E27FC236}">
              <a16:creationId xmlns:a16="http://schemas.microsoft.com/office/drawing/2014/main" id="{052C91D2-F4F9-5211-91E5-084BF11375E5}"/>
            </a:ext>
          </a:extLst>
        </cdr:cNvPr>
        <cdr:cNvSpPr/>
      </cdr:nvSpPr>
      <cdr:spPr>
        <a:xfrm xmlns:a="http://schemas.openxmlformats.org/drawingml/2006/main" flipV="1">
          <a:off x="5135559" y="7238927"/>
          <a:ext cx="360000" cy="179168"/>
        </a:xfrm>
        <a:prstGeom xmlns:a="http://schemas.openxmlformats.org/drawingml/2006/main" prst="rect">
          <a:avLst/>
        </a:prstGeom>
        <a:solidFill xmlns:a="http://schemas.openxmlformats.org/drawingml/2006/main">
          <a:srgbClr val="A9EDFD"/>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lv-LV" sz="1100">
            <a:latin typeface="Verdana" panose="020B0604030504040204" pitchFamily="34" charset="0"/>
            <a:ea typeface="Verdana" panose="020B0604030504040204" pitchFamily="34" charset="0"/>
          </a:endParaRPr>
        </a:p>
      </cdr:txBody>
    </cdr:sp>
  </cdr:relSizeAnchor>
  <cdr:relSizeAnchor xmlns:cdr="http://schemas.openxmlformats.org/drawingml/2006/chartDrawing">
    <cdr:from>
      <cdr:x>0.52381</cdr:x>
      <cdr:y>0.86131</cdr:y>
    </cdr:from>
    <cdr:to>
      <cdr:x>0.63246</cdr:x>
      <cdr:y>0.89416</cdr:y>
    </cdr:to>
    <cdr:sp macro="" textlink="Grafiski!$Z$12">
      <cdr:nvSpPr>
        <cdr:cNvPr id="31" name="TextBox 34">
          <a:extLst xmlns:a="http://schemas.openxmlformats.org/drawingml/2006/main">
            <a:ext uri="{FF2B5EF4-FFF2-40B4-BE49-F238E27FC236}">
              <a16:creationId xmlns:a16="http://schemas.microsoft.com/office/drawing/2014/main" id="{AB4E35F7-FAE8-6C8B-1947-57CA2119371B}"/>
            </a:ext>
          </a:extLst>
        </cdr:cNvPr>
        <cdr:cNvSpPr txBox="1"/>
      </cdr:nvSpPr>
      <cdr:spPr>
        <a:xfrm xmlns:a="http://schemas.openxmlformats.org/drawingml/2006/main">
          <a:off x="5313595" y="6422573"/>
          <a:ext cx="1102174" cy="24492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FBA63DE1-7457-4C5E-BD02-7F567E534D47}" type="TxLink">
            <a:rPr lang="en-US" sz="1100" b="0" i="0" u="none" strike="noStrike">
              <a:solidFill>
                <a:srgbClr val="000000"/>
              </a:solidFill>
              <a:latin typeface="Verdana" panose="020B0604030504040204" pitchFamily="34" charset="0"/>
              <a:ea typeface="Verdana" panose="020B0604030504040204" pitchFamily="34" charset="0"/>
            </a:rPr>
            <a:pPr algn="ctr"/>
            <a:t>Kurzeme</a:t>
          </a:fld>
          <a:endParaRPr lang="lv-LV" sz="1100">
            <a:latin typeface="Verdana" panose="020B0604030504040204" pitchFamily="34" charset="0"/>
            <a:ea typeface="Verdana" panose="020B0604030504040204" pitchFamily="34" charset="0"/>
          </a:endParaRPr>
        </a:p>
      </cdr:txBody>
    </cdr:sp>
  </cdr:relSizeAnchor>
  <cdr:relSizeAnchor xmlns:cdr="http://schemas.openxmlformats.org/drawingml/2006/chartDrawing">
    <cdr:from>
      <cdr:x>0.50679</cdr:x>
      <cdr:y>0.86866</cdr:y>
    </cdr:from>
    <cdr:to>
      <cdr:x>0.54228</cdr:x>
      <cdr:y>0.88904</cdr:y>
    </cdr:to>
    <cdr:sp macro="" textlink="">
      <cdr:nvSpPr>
        <cdr:cNvPr id="32" name="Rectangle 31">
          <a:extLst xmlns:a="http://schemas.openxmlformats.org/drawingml/2006/main">
            <a:ext uri="{FF2B5EF4-FFF2-40B4-BE49-F238E27FC236}">
              <a16:creationId xmlns:a16="http://schemas.microsoft.com/office/drawing/2014/main" id="{738DD9DB-F427-4C2F-75C4-2EB03D6E4CAF}"/>
            </a:ext>
          </a:extLst>
        </cdr:cNvPr>
        <cdr:cNvSpPr/>
      </cdr:nvSpPr>
      <cdr:spPr>
        <a:xfrm xmlns:a="http://schemas.openxmlformats.org/drawingml/2006/main" flipV="1">
          <a:off x="5140976" y="7635705"/>
          <a:ext cx="360000" cy="179168"/>
        </a:xfrm>
        <a:prstGeom xmlns:a="http://schemas.openxmlformats.org/drawingml/2006/main" prst="rect">
          <a:avLst/>
        </a:prstGeom>
        <a:solidFill xmlns:a="http://schemas.openxmlformats.org/drawingml/2006/main">
          <a:srgbClr val="CAD3ED"/>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lv-LV" sz="1100">
            <a:latin typeface="Verdana" panose="020B0604030504040204" pitchFamily="34" charset="0"/>
            <a:ea typeface="Verdana" panose="020B0604030504040204" pitchFamily="34" charset="0"/>
          </a:endParaRPr>
        </a:p>
      </cdr:txBody>
    </cdr:sp>
  </cdr:relSizeAnchor>
  <cdr:relSizeAnchor xmlns:cdr="http://schemas.openxmlformats.org/drawingml/2006/chartDrawing">
    <cdr:from>
      <cdr:x>0.52649</cdr:x>
      <cdr:y>0.90693</cdr:y>
    </cdr:from>
    <cdr:to>
      <cdr:x>0.63112</cdr:x>
      <cdr:y>0.93685</cdr:y>
    </cdr:to>
    <cdr:sp macro="" textlink="Grafiski!$Z$13">
      <cdr:nvSpPr>
        <cdr:cNvPr id="34" name="TextBox 34">
          <a:extLst xmlns:a="http://schemas.openxmlformats.org/drawingml/2006/main">
            <a:ext uri="{FF2B5EF4-FFF2-40B4-BE49-F238E27FC236}">
              <a16:creationId xmlns:a16="http://schemas.microsoft.com/office/drawing/2014/main" id="{E5A2A718-F7AB-5D14-7167-726186EBFB63}"/>
            </a:ext>
          </a:extLst>
        </cdr:cNvPr>
        <cdr:cNvSpPr txBox="1"/>
      </cdr:nvSpPr>
      <cdr:spPr>
        <a:xfrm xmlns:a="http://schemas.openxmlformats.org/drawingml/2006/main">
          <a:off x="5340780" y="6762751"/>
          <a:ext cx="1061381" cy="22307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BCF09843-FB3A-4425-B12E-45F6BA0A9FC1}" type="TxLink">
            <a:rPr lang="en-US" sz="1100" b="0" i="0" u="none" strike="noStrike">
              <a:solidFill>
                <a:srgbClr val="000000"/>
              </a:solidFill>
              <a:latin typeface="Verdana" panose="020B0604030504040204" pitchFamily="34" charset="0"/>
              <a:ea typeface="Verdana" panose="020B0604030504040204" pitchFamily="34" charset="0"/>
            </a:rPr>
            <a:pPr algn="ctr"/>
            <a:t>Zemgale</a:t>
          </a:fld>
          <a:endParaRPr lang="lv-LV" sz="1100">
            <a:latin typeface="Verdana" panose="020B0604030504040204" pitchFamily="34" charset="0"/>
            <a:ea typeface="Verdana" panose="020B0604030504040204" pitchFamily="34" charset="0"/>
          </a:endParaRPr>
        </a:p>
      </cdr:txBody>
    </cdr:sp>
  </cdr:relSizeAnchor>
  <cdr:relSizeAnchor xmlns:cdr="http://schemas.openxmlformats.org/drawingml/2006/chartDrawing">
    <cdr:from>
      <cdr:x>0.50616</cdr:x>
      <cdr:y>0.91202</cdr:y>
    </cdr:from>
    <cdr:to>
      <cdr:x>0.54165</cdr:x>
      <cdr:y>0.93241</cdr:y>
    </cdr:to>
    <cdr:sp macro="" textlink="">
      <cdr:nvSpPr>
        <cdr:cNvPr id="35" name="Rectangle 34">
          <a:extLst xmlns:a="http://schemas.openxmlformats.org/drawingml/2006/main">
            <a:ext uri="{FF2B5EF4-FFF2-40B4-BE49-F238E27FC236}">
              <a16:creationId xmlns:a16="http://schemas.microsoft.com/office/drawing/2014/main" id="{68AA5B4C-2E45-D0FF-CC80-3B51E5DFD7BC}"/>
            </a:ext>
          </a:extLst>
        </cdr:cNvPr>
        <cdr:cNvSpPr/>
      </cdr:nvSpPr>
      <cdr:spPr>
        <a:xfrm xmlns:a="http://schemas.openxmlformats.org/drawingml/2006/main" flipV="1">
          <a:off x="5134565" y="8016890"/>
          <a:ext cx="360000" cy="179168"/>
        </a:xfrm>
        <a:prstGeom xmlns:a="http://schemas.openxmlformats.org/drawingml/2006/main" prst="rect">
          <a:avLst/>
        </a:prstGeom>
        <a:solidFill xmlns:a="http://schemas.openxmlformats.org/drawingml/2006/main">
          <a:srgbClr val="DAD7C4"/>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lv-LV" sz="1100">
            <a:latin typeface="Verdana" panose="020B0604030504040204" pitchFamily="34" charset="0"/>
            <a:ea typeface="Verdana" panose="020B0604030504040204" pitchFamily="34" charset="0"/>
          </a:endParaRPr>
        </a:p>
      </cdr:txBody>
    </cdr:sp>
  </cdr:relSizeAnchor>
  <cdr:relSizeAnchor xmlns:cdr="http://schemas.openxmlformats.org/drawingml/2006/chartDrawing">
    <cdr:from>
      <cdr:x>0.51174</cdr:x>
      <cdr:y>0.94343</cdr:y>
    </cdr:from>
    <cdr:to>
      <cdr:x>0.63514</cdr:x>
      <cdr:y>0.9854</cdr:y>
    </cdr:to>
    <cdr:sp macro="" textlink="Grafiski!$Z$14">
      <cdr:nvSpPr>
        <cdr:cNvPr id="40" name="TextBox 34">
          <a:extLst xmlns:a="http://schemas.openxmlformats.org/drawingml/2006/main">
            <a:ext uri="{FF2B5EF4-FFF2-40B4-BE49-F238E27FC236}">
              <a16:creationId xmlns:a16="http://schemas.microsoft.com/office/drawing/2014/main" id="{827C8815-0144-2B6A-CD6C-AA0A5885D2A9}"/>
            </a:ext>
          </a:extLst>
        </cdr:cNvPr>
        <cdr:cNvSpPr txBox="1"/>
      </cdr:nvSpPr>
      <cdr:spPr>
        <a:xfrm xmlns:a="http://schemas.openxmlformats.org/drawingml/2006/main">
          <a:off x="5191156" y="7034894"/>
          <a:ext cx="1251826" cy="312964"/>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00637F00-6271-4993-924E-F8E50FCCC091}" type="TxLink">
            <a:rPr lang="en-US" sz="1100" b="0" i="0" u="none" strike="noStrike">
              <a:solidFill>
                <a:srgbClr val="000000"/>
              </a:solidFill>
              <a:latin typeface="Verdana" panose="020B0604030504040204" pitchFamily="34" charset="0"/>
              <a:ea typeface="Verdana" panose="020B0604030504040204" pitchFamily="34" charset="0"/>
            </a:rPr>
            <a:pPr algn="ctr"/>
            <a:t>Latgale</a:t>
          </a:fld>
          <a:endParaRPr lang="lv-LV" sz="1100">
            <a:latin typeface="Verdana" panose="020B0604030504040204" pitchFamily="34" charset="0"/>
            <a:ea typeface="Verdana" panose="020B0604030504040204" pitchFamily="34" charset="0"/>
          </a:endParaRPr>
        </a:p>
      </cdr:txBody>
    </cdr:sp>
  </cdr:relSizeAnchor>
  <cdr:relSizeAnchor xmlns:cdr="http://schemas.openxmlformats.org/drawingml/2006/chartDrawing">
    <cdr:from>
      <cdr:x>0.50595</cdr:x>
      <cdr:y>0.9508</cdr:y>
    </cdr:from>
    <cdr:to>
      <cdr:x>0.54144</cdr:x>
      <cdr:y>0.97119</cdr:y>
    </cdr:to>
    <cdr:sp macro="" textlink="">
      <cdr:nvSpPr>
        <cdr:cNvPr id="41" name="Rectangle 40">
          <a:extLst xmlns:a="http://schemas.openxmlformats.org/drawingml/2006/main">
            <a:ext uri="{FF2B5EF4-FFF2-40B4-BE49-F238E27FC236}">
              <a16:creationId xmlns:a16="http://schemas.microsoft.com/office/drawing/2014/main" id="{8A6F971F-91BB-E4A7-2C35-EC6C174673E6}"/>
            </a:ext>
          </a:extLst>
        </cdr:cNvPr>
        <cdr:cNvSpPr/>
      </cdr:nvSpPr>
      <cdr:spPr>
        <a:xfrm xmlns:a="http://schemas.openxmlformats.org/drawingml/2006/main" flipV="1">
          <a:off x="5132423" y="8357776"/>
          <a:ext cx="360000" cy="179168"/>
        </a:xfrm>
        <a:prstGeom xmlns:a="http://schemas.openxmlformats.org/drawingml/2006/main" prst="rect">
          <a:avLst/>
        </a:prstGeom>
        <a:solidFill xmlns:a="http://schemas.openxmlformats.org/drawingml/2006/main">
          <a:srgbClr val="4B9AB4"/>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lv-LV" sz="1100">
            <a:latin typeface="Verdana" panose="020B0604030504040204" pitchFamily="34" charset="0"/>
            <a:ea typeface="Verdana" panose="020B0604030504040204" pitchFamily="34" charset="0"/>
          </a:endParaRPr>
        </a:p>
      </cdr:txBody>
    </cdr:sp>
  </cdr:relSizeAnchor>
</c:userShapes>
</file>

<file path=xl/drawings/drawing5.xml><?xml version="1.0" encoding="utf-8"?>
<xdr:wsDr xmlns:xdr="http://schemas.openxmlformats.org/drawingml/2006/spreadsheetDrawing" xmlns:a="http://schemas.openxmlformats.org/drawingml/2006/main">
  <xdr:twoCellAnchor>
    <xdr:from>
      <xdr:col>6</xdr:col>
      <xdr:colOff>598714</xdr:colOff>
      <xdr:row>106</xdr:row>
      <xdr:rowOff>136071</xdr:rowOff>
    </xdr:from>
    <xdr:to>
      <xdr:col>7</xdr:col>
      <xdr:colOff>408214</xdr:colOff>
      <xdr:row>126</xdr:row>
      <xdr:rowOff>0</xdr:rowOff>
    </xdr:to>
    <xdr:sp macro="" textlink="">
      <xdr:nvSpPr>
        <xdr:cNvPr id="2" name="Rectangle 1">
          <a:extLst>
            <a:ext uri="{FF2B5EF4-FFF2-40B4-BE49-F238E27FC236}">
              <a16:creationId xmlns:a16="http://schemas.microsoft.com/office/drawing/2014/main" id="{48FB6623-41CD-4815-80C4-1D2F3D1759ED}"/>
            </a:ext>
          </a:extLst>
        </xdr:cNvPr>
        <xdr:cNvSpPr/>
      </xdr:nvSpPr>
      <xdr:spPr>
        <a:xfrm>
          <a:off x="7532914" y="24720096"/>
          <a:ext cx="419100" cy="3673929"/>
        </a:xfrm>
        <a:prstGeom prst="rect">
          <a:avLst/>
        </a:prstGeom>
        <a:solidFill>
          <a:schemeClr val="bg1"/>
        </a:solidFill>
        <a:ln>
          <a:solidFill>
            <a:sysClr val="windowText" lastClr="000000"/>
          </a:solid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11</xdr:col>
      <xdr:colOff>907597</xdr:colOff>
      <xdr:row>9</xdr:row>
      <xdr:rowOff>12245</xdr:rowOff>
    </xdr:from>
    <xdr:to>
      <xdr:col>22</xdr:col>
      <xdr:colOff>870858</xdr:colOff>
      <xdr:row>38</xdr:row>
      <xdr:rowOff>0</xdr:rowOff>
    </xdr:to>
    <xdr:graphicFrame macro="">
      <xdr:nvGraphicFramePr>
        <xdr:cNvPr id="3" name="Chart 2">
          <a:extLst>
            <a:ext uri="{FF2B5EF4-FFF2-40B4-BE49-F238E27FC236}">
              <a16:creationId xmlns:a16="http://schemas.microsoft.com/office/drawing/2014/main" id="{137EF614-BEAD-465A-9DE6-7C06B03210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95</xdr:row>
      <xdr:rowOff>122463</xdr:rowOff>
    </xdr:from>
    <xdr:to>
      <xdr:col>21</xdr:col>
      <xdr:colOff>489857</xdr:colOff>
      <xdr:row>137</xdr:row>
      <xdr:rowOff>163284</xdr:rowOff>
    </xdr:to>
    <xdr:graphicFrame macro="">
      <xdr:nvGraphicFramePr>
        <xdr:cNvPr id="4" name="Chart 3">
          <a:extLst>
            <a:ext uri="{FF2B5EF4-FFF2-40B4-BE49-F238E27FC236}">
              <a16:creationId xmlns:a16="http://schemas.microsoft.com/office/drawing/2014/main" id="{4C7310E0-3D2D-415F-A899-8EB91DD44E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299357</xdr:colOff>
      <xdr:row>47</xdr:row>
      <xdr:rowOff>5</xdr:rowOff>
    </xdr:from>
    <xdr:to>
      <xdr:col>22</xdr:col>
      <xdr:colOff>830036</xdr:colOff>
      <xdr:row>90</xdr:row>
      <xdr:rowOff>122466</xdr:rowOff>
    </xdr:to>
    <xdr:graphicFrame macro="">
      <xdr:nvGraphicFramePr>
        <xdr:cNvPr id="5" name="Chart 4">
          <a:extLst>
            <a:ext uri="{FF2B5EF4-FFF2-40B4-BE49-F238E27FC236}">
              <a16:creationId xmlns:a16="http://schemas.microsoft.com/office/drawing/2014/main" id="{78556626-FC0C-4859-AC87-73804F4C01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190500</xdr:colOff>
      <xdr:row>3</xdr:row>
      <xdr:rowOff>27214</xdr:rowOff>
    </xdr:from>
    <xdr:to>
      <xdr:col>11</xdr:col>
      <xdr:colOff>176893</xdr:colOff>
      <xdr:row>40</xdr:row>
      <xdr:rowOff>122465</xdr:rowOff>
    </xdr:to>
    <xdr:grpSp>
      <xdr:nvGrpSpPr>
        <xdr:cNvPr id="6" name="Group 5">
          <a:extLst>
            <a:ext uri="{FF2B5EF4-FFF2-40B4-BE49-F238E27FC236}">
              <a16:creationId xmlns:a16="http://schemas.microsoft.com/office/drawing/2014/main" id="{9673A080-5E88-42E1-B105-F7BDE4754D75}"/>
            </a:ext>
          </a:extLst>
        </xdr:cNvPr>
        <xdr:cNvGrpSpPr/>
      </xdr:nvGrpSpPr>
      <xdr:grpSpPr>
        <a:xfrm>
          <a:off x="190500" y="4204607"/>
          <a:ext cx="10722429" cy="7130144"/>
          <a:chOff x="571500" y="995755"/>
          <a:chExt cx="9336762" cy="8774174"/>
        </a:xfrm>
      </xdr:grpSpPr>
      <xdr:graphicFrame macro="">
        <xdr:nvGraphicFramePr>
          <xdr:cNvPr id="7" name="Chart 6">
            <a:extLst>
              <a:ext uri="{FF2B5EF4-FFF2-40B4-BE49-F238E27FC236}">
                <a16:creationId xmlns:a16="http://schemas.microsoft.com/office/drawing/2014/main" id="{89514218-6150-5D1C-7A6A-7B1D06F303F6}"/>
              </a:ext>
            </a:extLst>
          </xdr:cNvPr>
          <xdr:cNvGraphicFramePr>
            <a:graphicFrameLocks/>
          </xdr:cNvGraphicFramePr>
        </xdr:nvGraphicFramePr>
        <xdr:xfrm>
          <a:off x="605519" y="995755"/>
          <a:ext cx="9302743" cy="8774174"/>
        </xdr:xfrm>
        <a:graphic>
          <a:graphicData uri="http://schemas.openxmlformats.org/drawingml/2006/chart">
            <c:chart xmlns:c="http://schemas.openxmlformats.org/drawingml/2006/chart" xmlns:r="http://schemas.openxmlformats.org/officeDocument/2006/relationships" r:id="rId4"/>
          </a:graphicData>
        </a:graphic>
      </xdr:graphicFrame>
      <xdr:sp macro="" textlink="$Z$7">
        <xdr:nvSpPr>
          <xdr:cNvPr id="8" name="TextBox 7">
            <a:extLst>
              <a:ext uri="{FF2B5EF4-FFF2-40B4-BE49-F238E27FC236}">
                <a16:creationId xmlns:a16="http://schemas.microsoft.com/office/drawing/2014/main" id="{B7D0DBED-C23B-C51F-D1F7-0951FA8CA2D1}"/>
              </a:ext>
            </a:extLst>
          </xdr:cNvPr>
          <xdr:cNvSpPr txBox="1"/>
        </xdr:nvSpPr>
        <xdr:spPr>
          <a:xfrm>
            <a:off x="571500" y="7331767"/>
            <a:ext cx="1350750" cy="4651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53B1CEF7-B49D-4580-BB51-AA8E5FAC004A}" type="TxLink">
              <a:rPr lang="en-US" sz="1100" b="0" i="0" u="none" strike="noStrike">
                <a:solidFill>
                  <a:srgbClr val="000000"/>
                </a:solidFill>
                <a:latin typeface="Verdana" panose="020B0604030504040204" pitchFamily="34" charset="0"/>
                <a:ea typeface="Verdana" panose="020B0604030504040204" pitchFamily="34" charset="0"/>
              </a:rPr>
              <a:pPr algn="r"/>
              <a:t>No contracts</a:t>
            </a:fld>
            <a:endParaRPr lang="lv-LV" sz="1100">
              <a:latin typeface="Verdana" panose="020B0604030504040204" pitchFamily="34" charset="0"/>
              <a:ea typeface="Verdana" panose="020B0604030504040204" pitchFamily="34" charset="0"/>
            </a:endParaRPr>
          </a:p>
        </xdr:txBody>
      </xdr:sp>
      <xdr:sp macro="" textlink="">
        <xdr:nvSpPr>
          <xdr:cNvPr id="9" name="Rectangle 8">
            <a:extLst>
              <a:ext uri="{FF2B5EF4-FFF2-40B4-BE49-F238E27FC236}">
                <a16:creationId xmlns:a16="http://schemas.microsoft.com/office/drawing/2014/main" id="{8579C086-9DBB-079C-6F94-53A72F98C500}"/>
              </a:ext>
            </a:extLst>
          </xdr:cNvPr>
          <xdr:cNvSpPr>
            <a:spLocks/>
          </xdr:cNvSpPr>
        </xdr:nvSpPr>
        <xdr:spPr>
          <a:xfrm flipV="1">
            <a:off x="614081" y="7510049"/>
            <a:ext cx="360000" cy="180000"/>
          </a:xfrm>
          <a:prstGeom prst="rect">
            <a:avLst/>
          </a:prstGeom>
          <a:solidFill>
            <a:srgbClr val="2739C5"/>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00" tIns="3600000" rIns="3600000" bIns="3600000" rtlCol="0" anchor="t"/>
          <a:lstStyle/>
          <a:p>
            <a:pPr algn="l"/>
            <a:endParaRPr lang="lv-LV" sz="1100"/>
          </a:p>
        </xdr:txBody>
      </xdr:sp>
    </xdr:grpSp>
    <xdr:clientData/>
  </xdr:twoCellAnchor>
</xdr:wsDr>
</file>

<file path=xl/drawings/drawing6.xml><?xml version="1.0" encoding="utf-8"?>
<c:userShapes xmlns:c="http://schemas.openxmlformats.org/drawingml/2006/chart">
  <cdr:relSizeAnchor xmlns:cdr="http://schemas.openxmlformats.org/drawingml/2006/chartDrawing">
    <cdr:from>
      <cdr:x>0.16866</cdr:x>
      <cdr:y>0.9196</cdr:y>
    </cdr:from>
    <cdr:to>
      <cdr:x>0.44031</cdr:x>
      <cdr:y>0.98018</cdr:y>
    </cdr:to>
    <cdr:grpSp>
      <cdr:nvGrpSpPr>
        <cdr:cNvPr id="4" name="Group 3">
          <a:extLst xmlns:a="http://schemas.openxmlformats.org/drawingml/2006/main">
            <a:ext uri="{FF2B5EF4-FFF2-40B4-BE49-F238E27FC236}">
              <a16:creationId xmlns:a16="http://schemas.microsoft.com/office/drawing/2014/main" id="{A2C94600-947A-0A3A-2F1D-56EF02D77BCA}"/>
            </a:ext>
          </a:extLst>
        </cdr:cNvPr>
        <cdr:cNvGrpSpPr/>
      </cdr:nvGrpSpPr>
      <cdr:grpSpPr>
        <a:xfrm xmlns:a="http://schemas.openxmlformats.org/drawingml/2006/main">
          <a:off x="3017900" y="7395259"/>
          <a:ext cx="4860740" cy="487173"/>
          <a:chOff x="6286500" y="7673960"/>
          <a:chExt cx="3543300" cy="469916"/>
        </a:xfrm>
      </cdr:grpSpPr>
      <cdr:sp macro="" textlink="Grafiski_ENG!$AF$84">
        <cdr:nvSpPr>
          <cdr:cNvPr id="2" name="TextBox 1">
            <a:extLst xmlns:a="http://schemas.openxmlformats.org/drawingml/2006/main">
              <a:ext uri="{FF2B5EF4-FFF2-40B4-BE49-F238E27FC236}">
                <a16:creationId xmlns:a16="http://schemas.microsoft.com/office/drawing/2014/main" id="{42787B11-4C5B-B589-08E1-9FB5BD82AD16}"/>
              </a:ext>
            </a:extLst>
          </cdr:cNvPr>
          <cdr:cNvSpPr txBox="1"/>
        </cdr:nvSpPr>
        <cdr:spPr>
          <a:xfrm xmlns:a="http://schemas.openxmlformats.org/drawingml/2006/main">
            <a:off x="6286500" y="7810501"/>
            <a:ext cx="3543300" cy="3333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fld id="{A76C48B9-03D9-4EAA-AF72-B8AE72934A90}" type="TxLink">
              <a:rPr lang="en-US" sz="1100" b="0" i="0" u="none" strike="noStrike" kern="1200">
                <a:solidFill>
                  <a:srgbClr val="000000"/>
                </a:solidFill>
                <a:latin typeface="Aptos Narrow"/>
                <a:ea typeface="Verdana" panose="020B0604030504040204" pitchFamily="34" charset="0"/>
              </a:rPr>
              <a:pPr algn="ctr"/>
              <a:t> </a:t>
            </a:fld>
            <a:endParaRPr lang="lv-LV" sz="1100" kern="1200">
              <a:latin typeface="Verdana" panose="020B0604030504040204" pitchFamily="34" charset="0"/>
              <a:ea typeface="Verdana" panose="020B0604030504040204" pitchFamily="34" charset="0"/>
            </a:endParaRPr>
          </a:p>
        </cdr:txBody>
      </cdr:sp>
      <cdr:sp macro="" textlink="">
        <cdr:nvSpPr>
          <cdr:cNvPr id="3" name="Rectangle 2">
            <a:extLst xmlns:a="http://schemas.openxmlformats.org/drawingml/2006/main">
              <a:ext uri="{FF2B5EF4-FFF2-40B4-BE49-F238E27FC236}">
                <a16:creationId xmlns:a16="http://schemas.microsoft.com/office/drawing/2014/main" id="{CC26BA86-B42E-6611-4229-FF71FA444CA2}"/>
              </a:ext>
            </a:extLst>
          </cdr:cNvPr>
          <cdr:cNvSpPr/>
        </cdr:nvSpPr>
        <cdr:spPr>
          <a:xfrm xmlns:a="http://schemas.openxmlformats.org/drawingml/2006/main">
            <a:off x="6480569" y="7673960"/>
            <a:ext cx="247650" cy="152400"/>
          </a:xfrm>
          <a:prstGeom xmlns:a="http://schemas.openxmlformats.org/drawingml/2006/main" prst="rect">
            <a:avLst/>
          </a:prstGeom>
          <a:solidFill xmlns:a="http://schemas.openxmlformats.org/drawingml/2006/main">
            <a:srgbClr val="6277BF"/>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lv-LV" sz="1100"/>
          </a:p>
        </cdr:txBody>
      </cdr:sp>
    </cdr:grpSp>
  </cdr:relSizeAnchor>
  <cdr:relSizeAnchor xmlns:cdr="http://schemas.openxmlformats.org/drawingml/2006/chartDrawing">
    <cdr:from>
      <cdr:x>0.50093</cdr:x>
      <cdr:y>0.92308</cdr:y>
    </cdr:from>
    <cdr:to>
      <cdr:x>0.69957</cdr:x>
      <cdr:y>0.98177</cdr:y>
    </cdr:to>
    <cdr:grpSp>
      <cdr:nvGrpSpPr>
        <cdr:cNvPr id="5" name="Group 4">
          <a:extLst xmlns:a="http://schemas.openxmlformats.org/drawingml/2006/main">
            <a:ext uri="{FF2B5EF4-FFF2-40B4-BE49-F238E27FC236}">
              <a16:creationId xmlns:a16="http://schemas.microsoft.com/office/drawing/2014/main" id="{2AE26531-81A1-4B2E-2738-CCC07FFA5CCE}"/>
            </a:ext>
          </a:extLst>
        </cdr:cNvPr>
        <cdr:cNvGrpSpPr/>
      </cdr:nvGrpSpPr>
      <cdr:grpSpPr>
        <a:xfrm xmlns:a="http://schemas.openxmlformats.org/drawingml/2006/main">
          <a:off x="8963337" y="7423244"/>
          <a:ext cx="3554344" cy="471975"/>
          <a:chOff x="-54459" y="-120028"/>
          <a:chExt cx="2587625" cy="481228"/>
        </a:xfrm>
      </cdr:grpSpPr>
      <cdr:sp macro="" textlink="Grafiski_ENG!$AG$84">
        <cdr:nvSpPr>
          <cdr:cNvPr id="6" name="TextBox 2">
            <a:extLst xmlns:a="http://schemas.openxmlformats.org/drawingml/2006/main">
              <a:ext uri="{FF2B5EF4-FFF2-40B4-BE49-F238E27FC236}">
                <a16:creationId xmlns:a16="http://schemas.microsoft.com/office/drawing/2014/main" id="{D75877BE-B3ED-39E0-2932-FA244F3FE102}"/>
              </a:ext>
            </a:extLst>
          </cdr:cNvPr>
          <cdr:cNvSpPr txBox="1"/>
        </cdr:nvSpPr>
        <cdr:spPr>
          <a:xfrm xmlns:a="http://schemas.openxmlformats.org/drawingml/2006/main">
            <a:off x="-54459" y="27825"/>
            <a:ext cx="2587625" cy="33337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574661C2-AB7A-4D87-B368-B4813A0E61E9}" type="TxLink">
              <a:rPr lang="en-US" sz="1100" b="0" i="0" u="none" strike="noStrike" kern="1200">
                <a:solidFill>
                  <a:srgbClr val="000000"/>
                </a:solidFill>
                <a:latin typeface="Aptos Narrow"/>
                <a:ea typeface="Verdana" panose="020B0604030504040204" pitchFamily="34" charset="0"/>
              </a:rPr>
              <a:pPr algn="ctr"/>
              <a:t> </a:t>
            </a:fld>
            <a:endParaRPr lang="lv-LV" sz="1100" kern="1200">
              <a:latin typeface="Verdana" panose="020B0604030504040204" pitchFamily="34" charset="0"/>
              <a:ea typeface="Verdana" panose="020B0604030504040204" pitchFamily="34" charset="0"/>
            </a:endParaRPr>
          </a:p>
        </cdr:txBody>
      </cdr:sp>
      <cdr:sp macro="" textlink="">
        <cdr:nvSpPr>
          <cdr:cNvPr id="7" name="Rectangle 6">
            <a:extLst xmlns:a="http://schemas.openxmlformats.org/drawingml/2006/main">
              <a:ext uri="{FF2B5EF4-FFF2-40B4-BE49-F238E27FC236}">
                <a16:creationId xmlns:a16="http://schemas.microsoft.com/office/drawing/2014/main" id="{4F51B386-37C9-3193-4345-E7B9D95999C1}"/>
              </a:ext>
            </a:extLst>
          </cdr:cNvPr>
          <cdr:cNvSpPr/>
        </cdr:nvSpPr>
        <cdr:spPr>
          <a:xfrm xmlns:a="http://schemas.openxmlformats.org/drawingml/2006/main">
            <a:off x="392181" y="-120028"/>
            <a:ext cx="247650" cy="152400"/>
          </a:xfrm>
          <a:prstGeom xmlns:a="http://schemas.openxmlformats.org/drawingml/2006/main" prst="rect">
            <a:avLst/>
          </a:prstGeom>
          <a:solidFill xmlns:a="http://schemas.openxmlformats.org/drawingml/2006/main">
            <a:srgbClr val="CAD3ED"/>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lv-LV" sz="1100"/>
          </a:p>
        </cdr:txBody>
      </cdr:sp>
    </cdr:grpSp>
  </cdr:relSizeAnchor>
  <cdr:relSizeAnchor xmlns:cdr="http://schemas.openxmlformats.org/drawingml/2006/chartDrawing">
    <cdr:from>
      <cdr:x>0.1984</cdr:x>
      <cdr:y>0.9137</cdr:y>
    </cdr:from>
    <cdr:to>
      <cdr:x>0.52091</cdr:x>
      <cdr:y>0.96954</cdr:y>
    </cdr:to>
    <cdr:sp macro="" textlink="Grafiski_ENG!$AF$85">
      <cdr:nvSpPr>
        <cdr:cNvPr id="8" name="TextBox 7">
          <a:extLst xmlns:a="http://schemas.openxmlformats.org/drawingml/2006/main">
            <a:ext uri="{FF2B5EF4-FFF2-40B4-BE49-F238E27FC236}">
              <a16:creationId xmlns:a16="http://schemas.microsoft.com/office/drawing/2014/main" id="{198243A5-C770-9C78-B91F-CE007E98F945}"/>
            </a:ext>
          </a:extLst>
        </cdr:cNvPr>
        <cdr:cNvSpPr txBox="1"/>
      </cdr:nvSpPr>
      <cdr:spPr>
        <a:xfrm xmlns:a="http://schemas.openxmlformats.org/drawingml/2006/main">
          <a:off x="3550121" y="7347812"/>
          <a:ext cx="5770798" cy="44905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4CB890D3-A3BC-4D76-99BF-BEF9C36D00BA}" type="TxLink">
            <a:rPr lang="en-US" sz="1200" b="0" i="0" u="none" strike="noStrike" kern="1200">
              <a:solidFill>
                <a:srgbClr val="000000"/>
              </a:solidFill>
              <a:latin typeface="Verdana" panose="020B0604030504040204" pitchFamily="34" charset="0"/>
              <a:ea typeface="Verdana" panose="020B0604030504040204" pitchFamily="34" charset="0"/>
            </a:rPr>
            <a:pPr/>
            <a:t>Contract amounts for which payments have not yet been approved</a:t>
          </a:fld>
          <a:endParaRPr lang="lv-LV" sz="1200" kern="1200">
            <a:latin typeface="Verdana" panose="020B0604030504040204" pitchFamily="34" charset="0"/>
            <a:ea typeface="Verdana" panose="020B0604030504040204" pitchFamily="34" charset="0"/>
          </a:endParaRPr>
        </a:p>
      </cdr:txBody>
    </cdr:sp>
  </cdr:relSizeAnchor>
  <cdr:relSizeAnchor xmlns:cdr="http://schemas.openxmlformats.org/drawingml/2006/chartDrawing">
    <cdr:from>
      <cdr:x>0.53896</cdr:x>
      <cdr:y>0.93525</cdr:y>
    </cdr:from>
    <cdr:to>
      <cdr:x>0.77706</cdr:x>
      <cdr:y>0.99109</cdr:y>
    </cdr:to>
    <cdr:sp macro="" textlink="">
      <cdr:nvSpPr>
        <cdr:cNvPr id="9" name="TextBox 1">
          <a:extLst xmlns:a="http://schemas.openxmlformats.org/drawingml/2006/main">
            <a:ext uri="{FF2B5EF4-FFF2-40B4-BE49-F238E27FC236}">
              <a16:creationId xmlns:a16="http://schemas.microsoft.com/office/drawing/2014/main" id="{A7A2D128-03E8-4B8F-5036-67C7BBC96EE6}"/>
            </a:ext>
          </a:extLst>
        </cdr:cNvPr>
        <cdr:cNvSpPr txBox="1"/>
      </cdr:nvSpPr>
      <cdr:spPr>
        <a:xfrm xmlns:a="http://schemas.openxmlformats.org/drawingml/2006/main">
          <a:off x="9643837" y="7521121"/>
          <a:ext cx="4260398" cy="44903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endParaRPr lang="lv-LV" sz="1200" kern="1200">
            <a:latin typeface="Verdana" panose="020B0604030504040204" pitchFamily="34" charset="0"/>
            <a:ea typeface="Verdana" panose="020B0604030504040204" pitchFamily="34" charset="0"/>
          </a:endParaRPr>
        </a:p>
      </cdr:txBody>
    </cdr:sp>
  </cdr:relSizeAnchor>
  <cdr:relSizeAnchor xmlns:cdr="http://schemas.openxmlformats.org/drawingml/2006/chartDrawing">
    <cdr:from>
      <cdr:x>0.55506</cdr:x>
      <cdr:y>0.91539</cdr:y>
    </cdr:from>
    <cdr:to>
      <cdr:x>0.81293</cdr:x>
      <cdr:y>0.97123</cdr:y>
    </cdr:to>
    <cdr:sp macro="" textlink="Grafiski_ENG!$AG$85">
      <cdr:nvSpPr>
        <cdr:cNvPr id="10" name="TextBox 9">
          <a:extLst xmlns:a="http://schemas.openxmlformats.org/drawingml/2006/main">
            <a:ext uri="{FF2B5EF4-FFF2-40B4-BE49-F238E27FC236}">
              <a16:creationId xmlns:a16="http://schemas.microsoft.com/office/drawing/2014/main" id="{BFDA68B8-44CD-4910-72DF-6A3125F6CE05}"/>
            </a:ext>
          </a:extLst>
        </cdr:cNvPr>
        <cdr:cNvSpPr txBox="1"/>
      </cdr:nvSpPr>
      <cdr:spPr>
        <a:xfrm xmlns:a="http://schemas.openxmlformats.org/drawingml/2006/main">
          <a:off x="9931907" y="7361403"/>
          <a:ext cx="4614169" cy="44905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D79791A3-4DC7-4B9D-B69B-DA79115FE09E}" type="TxLink">
            <a:rPr lang="en-US" sz="1200" b="0" i="0" u="none" strike="noStrike" kern="1200">
              <a:solidFill>
                <a:srgbClr val="000000"/>
              </a:solidFill>
              <a:latin typeface="Verdana" panose="020B0604030504040204" pitchFamily="34" charset="0"/>
              <a:ea typeface="Verdana" panose="020B0604030504040204" pitchFamily="34" charset="0"/>
            </a:rPr>
            <a:pPr/>
            <a:t>Approved payments </a:t>
          </a:fld>
          <a:endParaRPr lang="lv-LV" sz="1200" kern="1200">
            <a:latin typeface="Verdana" panose="020B0604030504040204" pitchFamily="34" charset="0"/>
            <a:ea typeface="Verdana" panose="020B0604030504040204" pitchFamily="34" charset="0"/>
          </a:endParaRPr>
        </a:p>
      </cdr:txBody>
    </cdr:sp>
  </cdr:relSizeAnchor>
  <cdr:relSizeAnchor xmlns:cdr="http://schemas.openxmlformats.org/drawingml/2006/chartDrawing">
    <cdr:from>
      <cdr:x>0.47445</cdr:x>
      <cdr:y>0.44315</cdr:y>
    </cdr:from>
    <cdr:to>
      <cdr:x>0.52555</cdr:x>
      <cdr:y>0.55685</cdr:y>
    </cdr:to>
    <cdr:sp macro="" textlink="">
      <cdr:nvSpPr>
        <cdr:cNvPr id="11" name="TextBox 10">
          <a:extLst xmlns:a="http://schemas.openxmlformats.org/drawingml/2006/main">
            <a:ext uri="{FF2B5EF4-FFF2-40B4-BE49-F238E27FC236}">
              <a16:creationId xmlns:a16="http://schemas.microsoft.com/office/drawing/2014/main" id="{B2639929-FB27-0813-543E-C77EC9A1E5E0}"/>
            </a:ext>
          </a:extLst>
        </cdr:cNvPr>
        <cdr:cNvSpPr txBox="1"/>
      </cdr:nvSpPr>
      <cdr:spPr>
        <a:xfrm xmlns:a="http://schemas.openxmlformats.org/drawingml/2006/main">
          <a:off x="8489496" y="3563710"/>
          <a:ext cx="914400" cy="9144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lv-LV" sz="1100" kern="1200"/>
        </a:p>
      </cdr:txBody>
    </cdr:sp>
  </cdr:relSizeAnchor>
  <cdr:relSizeAnchor xmlns:cdr="http://schemas.openxmlformats.org/drawingml/2006/chartDrawing">
    <cdr:from>
      <cdr:x>0.22502</cdr:x>
      <cdr:y>0.96108</cdr:y>
    </cdr:from>
    <cdr:to>
      <cdr:x>0.48593</cdr:x>
      <cdr:y>1</cdr:y>
    </cdr:to>
    <cdr:sp macro="" textlink="">
      <cdr:nvSpPr>
        <cdr:cNvPr id="12" name="TextBox 11">
          <a:extLst xmlns:a="http://schemas.openxmlformats.org/drawingml/2006/main">
            <a:ext uri="{FF2B5EF4-FFF2-40B4-BE49-F238E27FC236}">
              <a16:creationId xmlns:a16="http://schemas.microsoft.com/office/drawing/2014/main" id="{EC95C205-E3BA-C335-FE4E-E50FBA0EF1F9}"/>
            </a:ext>
          </a:extLst>
        </cdr:cNvPr>
        <cdr:cNvSpPr txBox="1"/>
      </cdr:nvSpPr>
      <cdr:spPr>
        <a:xfrm xmlns:a="http://schemas.openxmlformats.org/drawingml/2006/main">
          <a:off x="4026353" y="7728857"/>
          <a:ext cx="4668613" cy="31296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lv-LV" sz="1100" kern="1200"/>
        </a:p>
      </cdr:txBody>
    </cdr:sp>
  </cdr:relSizeAnchor>
  <cdr:relSizeAnchor xmlns:cdr="http://schemas.openxmlformats.org/drawingml/2006/chartDrawing">
    <cdr:from>
      <cdr:x>0.47736</cdr:x>
      <cdr:y>0.13153</cdr:y>
    </cdr:from>
    <cdr:to>
      <cdr:x>0.47812</cdr:x>
      <cdr:y>0.70682</cdr:y>
    </cdr:to>
    <cdr:cxnSp macro="">
      <cdr:nvCxnSpPr>
        <cdr:cNvPr id="15" name="Straight Connector 14">
          <a:extLst xmlns:a="http://schemas.openxmlformats.org/drawingml/2006/main">
            <a:ext uri="{FF2B5EF4-FFF2-40B4-BE49-F238E27FC236}">
              <a16:creationId xmlns:a16="http://schemas.microsoft.com/office/drawing/2014/main" id="{56EBAEF1-B38C-7C75-4B5B-C4B99025330F}"/>
            </a:ext>
          </a:extLst>
        </cdr:cNvPr>
        <cdr:cNvCxnSpPr/>
      </cdr:nvCxnSpPr>
      <cdr:spPr>
        <a:xfrm xmlns:a="http://schemas.openxmlformats.org/drawingml/2006/main" flipH="1">
          <a:off x="8541541" y="1057724"/>
          <a:ext cx="13599" cy="4626380"/>
        </a:xfrm>
        <a:prstGeom xmlns:a="http://schemas.openxmlformats.org/drawingml/2006/main" prst="line">
          <a:avLst/>
        </a:prstGeom>
        <a:ln xmlns:a="http://schemas.openxmlformats.org/drawingml/2006/main" w="28575">
          <a:prstDash val="dash"/>
        </a:ln>
      </cdr:spPr>
      <cdr:style>
        <a:lnRef xmlns:a="http://schemas.openxmlformats.org/drawingml/2006/main" idx="2">
          <a:schemeClr val="dk1"/>
        </a:lnRef>
        <a:fillRef xmlns:a="http://schemas.openxmlformats.org/drawingml/2006/main" idx="0">
          <a:schemeClr val="dk1"/>
        </a:fillRef>
        <a:effectRef xmlns:a="http://schemas.openxmlformats.org/drawingml/2006/main" idx="1">
          <a:schemeClr val="dk1"/>
        </a:effectRef>
        <a:fontRef xmlns:a="http://schemas.openxmlformats.org/drawingml/2006/main" idx="minor">
          <a:schemeClr val="tx1"/>
        </a:fontRef>
      </cdr:style>
    </cdr:cxnSp>
  </cdr:relSizeAnchor>
</c:userShapes>
</file>

<file path=xl/drawings/drawing7.xml><?xml version="1.0" encoding="utf-8"?>
<c:userShapes xmlns:c="http://schemas.openxmlformats.org/drawingml/2006/chart">
  <cdr:relSizeAnchor xmlns:cdr="http://schemas.openxmlformats.org/drawingml/2006/chartDrawing">
    <cdr:from>
      <cdr:x>0.62604</cdr:x>
      <cdr:y>0.94112</cdr:y>
    </cdr:from>
    <cdr:to>
      <cdr:x>0.90939</cdr:x>
      <cdr:y>0.98642</cdr:y>
    </cdr:to>
    <cdr:sp macro="" textlink="Grafiski_ENG!$AF$33">
      <cdr:nvSpPr>
        <cdr:cNvPr id="6" name="TextBox 2">
          <a:extLst xmlns:a="http://schemas.openxmlformats.org/drawingml/2006/main">
            <a:ext uri="{FF2B5EF4-FFF2-40B4-BE49-F238E27FC236}">
              <a16:creationId xmlns:a16="http://schemas.microsoft.com/office/drawing/2014/main" id="{D75877BE-B3ED-39E0-2932-FA244F3FE102}"/>
            </a:ext>
          </a:extLst>
        </cdr:cNvPr>
        <cdr:cNvSpPr txBox="1"/>
      </cdr:nvSpPr>
      <cdr:spPr>
        <a:xfrm xmlns:a="http://schemas.openxmlformats.org/drawingml/2006/main">
          <a:off x="11610892" y="7850047"/>
          <a:ext cx="5255161" cy="37785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6221DC31-BCC5-426F-A0C7-8D10A652C234}" type="TxLink">
            <a:rPr lang="en-US" sz="1100" b="0" i="0" u="none" strike="noStrike" kern="1200">
              <a:solidFill>
                <a:srgbClr val="000000"/>
              </a:solidFill>
              <a:latin typeface="Verdana" panose="020B0604030504040204" pitchFamily="34" charset="0"/>
              <a:ea typeface="Verdana" panose="020B0604030504040204" pitchFamily="34" charset="0"/>
            </a:rPr>
            <a:pPr algn="ctr"/>
            <a:t> </a:t>
          </a:fld>
          <a:endParaRPr lang="lv-LV" sz="1100" kern="1200">
            <a:latin typeface="Verdana" panose="020B0604030504040204" pitchFamily="34" charset="0"/>
            <a:ea typeface="Verdana" panose="020B0604030504040204" pitchFamily="34" charset="0"/>
          </a:endParaRPr>
        </a:p>
      </cdr:txBody>
    </cdr:sp>
  </cdr:relSizeAnchor>
  <cdr:relSizeAnchor xmlns:cdr="http://schemas.openxmlformats.org/drawingml/2006/chartDrawing">
    <cdr:from>
      <cdr:x>0.47445</cdr:x>
      <cdr:y>0.44764</cdr:y>
    </cdr:from>
    <cdr:to>
      <cdr:x>0.52555</cdr:x>
      <cdr:y>0.55236</cdr:y>
    </cdr:to>
    <cdr:sp macro="" textlink="">
      <cdr:nvSpPr>
        <cdr:cNvPr id="9" name="TextBox 8">
          <a:extLst xmlns:a="http://schemas.openxmlformats.org/drawingml/2006/main">
            <a:ext uri="{FF2B5EF4-FFF2-40B4-BE49-F238E27FC236}">
              <a16:creationId xmlns:a16="http://schemas.microsoft.com/office/drawing/2014/main" id="{6D443AB5-4BE5-8602-3AEA-9AAD616882B4}"/>
            </a:ext>
          </a:extLst>
        </cdr:cNvPr>
        <cdr:cNvSpPr txBox="1"/>
      </cdr:nvSpPr>
      <cdr:spPr>
        <a:xfrm xmlns:a="http://schemas.openxmlformats.org/drawingml/2006/main">
          <a:off x="8489496" y="3908373"/>
          <a:ext cx="914400" cy="9144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lv-LV" sz="1100" kern="1200"/>
        </a:p>
      </cdr:txBody>
    </cdr:sp>
  </cdr:relSizeAnchor>
  <cdr:relSizeAnchor xmlns:cdr="http://schemas.openxmlformats.org/drawingml/2006/chartDrawing">
    <cdr:from>
      <cdr:x>0</cdr:x>
      <cdr:y>0.54649</cdr:y>
    </cdr:from>
    <cdr:to>
      <cdr:x>0.91391</cdr:x>
      <cdr:y>0.97227</cdr:y>
    </cdr:to>
    <cdr:grpSp>
      <cdr:nvGrpSpPr>
        <cdr:cNvPr id="13" name="Group 12">
          <a:extLst xmlns:a="http://schemas.openxmlformats.org/drawingml/2006/main">
            <a:ext uri="{FF2B5EF4-FFF2-40B4-BE49-F238E27FC236}">
              <a16:creationId xmlns:a16="http://schemas.microsoft.com/office/drawing/2014/main" id="{4DE102B0-249C-3640-D720-F511F1FA6D3A}"/>
            </a:ext>
          </a:extLst>
        </cdr:cNvPr>
        <cdr:cNvGrpSpPr/>
      </cdr:nvGrpSpPr>
      <cdr:grpSpPr>
        <a:xfrm xmlns:a="http://schemas.openxmlformats.org/drawingml/2006/main">
          <a:off x="0" y="4558369"/>
          <a:ext cx="16949865" cy="3551506"/>
          <a:chOff x="0" y="4558389"/>
          <a:chExt cx="16949948" cy="3551464"/>
        </a:xfrm>
      </cdr:grpSpPr>
      <cdr:sp macro="" textlink="">
        <cdr:nvSpPr>
          <cdr:cNvPr id="8" name="TextBox 7">
            <a:extLst xmlns:a="http://schemas.openxmlformats.org/drawingml/2006/main">
              <a:ext uri="{FF2B5EF4-FFF2-40B4-BE49-F238E27FC236}">
                <a16:creationId xmlns:a16="http://schemas.microsoft.com/office/drawing/2014/main" id="{94D229BA-D08B-B193-917C-3088D03D62BF}"/>
              </a:ext>
            </a:extLst>
          </cdr:cNvPr>
          <cdr:cNvSpPr txBox="1"/>
        </cdr:nvSpPr>
        <cdr:spPr>
          <a:xfrm xmlns:a="http://schemas.openxmlformats.org/drawingml/2006/main">
            <a:off x="0" y="7777962"/>
            <a:ext cx="6381280" cy="3318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lv-LV" sz="1100">
                <a:effectLst/>
                <a:latin typeface="Verdana" panose="020B0604030504040204" pitchFamily="34" charset="0"/>
                <a:ea typeface="Verdana" panose="020B0604030504040204" pitchFamily="34" charset="0"/>
                <a:cs typeface="+mn-cs"/>
              </a:rPr>
              <a:t>*Excluding "All of Latvia" and Riga, the scale has been adjusted for visualization purposes.</a:t>
            </a:r>
            <a:endParaRPr lang="lv-LV" sz="1100" kern="1200">
              <a:latin typeface="Verdana" panose="020B0604030504040204" pitchFamily="34" charset="0"/>
              <a:ea typeface="Verdana" panose="020B0604030504040204" pitchFamily="34" charset="0"/>
            </a:endParaRPr>
          </a:p>
        </cdr:txBody>
      </cdr:sp>
      <cdr:sp macro="" textlink="Grafiski_ENG!$AE$33">
        <cdr:nvSpPr>
          <cdr:cNvPr id="2" name="TextBox 1">
            <a:extLst xmlns:a="http://schemas.openxmlformats.org/drawingml/2006/main">
              <a:ext uri="{FF2B5EF4-FFF2-40B4-BE49-F238E27FC236}">
                <a16:creationId xmlns:a16="http://schemas.microsoft.com/office/drawing/2014/main" id="{42787B11-4C5B-B589-08E1-9FB5BD82AD16}"/>
              </a:ext>
            </a:extLst>
          </cdr:cNvPr>
          <cdr:cNvSpPr txBox="1"/>
        </cdr:nvSpPr>
        <cdr:spPr>
          <a:xfrm xmlns:a="http://schemas.openxmlformats.org/drawingml/2006/main">
            <a:off x="6016304" y="7756777"/>
            <a:ext cx="7251881" cy="27267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fld id="{4583ECBA-D306-441C-A6B6-E96F6892CA3D}" type="TxLink">
              <a:rPr lang="en-US" sz="1200" b="0" i="0" u="none" strike="noStrike" kern="1200">
                <a:solidFill>
                  <a:srgbClr val="000000"/>
                </a:solidFill>
                <a:latin typeface="Verdana" panose="020B0604030504040204" pitchFamily="34" charset="0"/>
                <a:ea typeface="Verdana" panose="020B0604030504040204" pitchFamily="34" charset="0"/>
              </a:rPr>
              <a:pPr algn="ctr"/>
              <a:t>Contract amounts for which payments have not been approved, total 2 941,4</a:t>
            </a:fld>
            <a:endParaRPr lang="lv-LV" sz="1200" kern="1200">
              <a:latin typeface="Verdana" panose="020B0604030504040204" pitchFamily="34" charset="0"/>
              <a:ea typeface="Verdana" panose="020B0604030504040204" pitchFamily="34" charset="0"/>
            </a:endParaRPr>
          </a:p>
        </cdr:txBody>
      </cdr:sp>
      <cdr:sp macro="" textlink="">
        <cdr:nvSpPr>
          <cdr:cNvPr id="3" name="Rectangle 2">
            <a:extLst xmlns:a="http://schemas.openxmlformats.org/drawingml/2006/main">
              <a:ext uri="{FF2B5EF4-FFF2-40B4-BE49-F238E27FC236}">
                <a16:creationId xmlns:a16="http://schemas.microsoft.com/office/drawing/2014/main" id="{CC26BA86-B42E-6611-4229-FF71FA444CA2}"/>
              </a:ext>
            </a:extLst>
          </cdr:cNvPr>
          <cdr:cNvSpPr/>
        </cdr:nvSpPr>
        <cdr:spPr>
          <a:xfrm xmlns:a="http://schemas.openxmlformats.org/drawingml/2006/main">
            <a:off x="6128280" y="7771579"/>
            <a:ext cx="465547" cy="196547"/>
          </a:xfrm>
          <a:prstGeom xmlns:a="http://schemas.openxmlformats.org/drawingml/2006/main" prst="rect">
            <a:avLst/>
          </a:prstGeom>
          <a:solidFill xmlns:a="http://schemas.openxmlformats.org/drawingml/2006/main">
            <a:srgbClr val="6277BF"/>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lv-LV" sz="1200"/>
          </a:p>
        </cdr:txBody>
      </cdr:sp>
      <cdr:sp macro="" textlink="">
        <cdr:nvSpPr>
          <cdr:cNvPr id="7" name="Rectangle 6">
            <a:extLst xmlns:a="http://schemas.openxmlformats.org/drawingml/2006/main">
              <a:ext uri="{FF2B5EF4-FFF2-40B4-BE49-F238E27FC236}">
                <a16:creationId xmlns:a16="http://schemas.microsoft.com/office/drawing/2014/main" id="{4F51B386-37C9-3193-4345-E7B9D95999C1}"/>
              </a:ext>
            </a:extLst>
          </cdr:cNvPr>
          <cdr:cNvSpPr/>
        </cdr:nvSpPr>
        <cdr:spPr>
          <a:xfrm xmlns:a="http://schemas.openxmlformats.org/drawingml/2006/main">
            <a:off x="13174399" y="7782349"/>
            <a:ext cx="399669" cy="167959"/>
          </a:xfrm>
          <a:prstGeom xmlns:a="http://schemas.openxmlformats.org/drawingml/2006/main" prst="rect">
            <a:avLst/>
          </a:prstGeom>
          <a:solidFill xmlns:a="http://schemas.openxmlformats.org/drawingml/2006/main">
            <a:srgbClr val="CAD3ED"/>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lv-LV" sz="1100"/>
          </a:p>
        </cdr:txBody>
      </cdr:sp>
      <cdr:sp macro="" textlink="Grafiski_ENG!$AF$34">
        <cdr:nvSpPr>
          <cdr:cNvPr id="10" name="TextBox 9">
            <a:extLst xmlns:a="http://schemas.openxmlformats.org/drawingml/2006/main">
              <a:ext uri="{FF2B5EF4-FFF2-40B4-BE49-F238E27FC236}">
                <a16:creationId xmlns:a16="http://schemas.microsoft.com/office/drawing/2014/main" id="{9315D10A-06DF-8EAD-DF6F-8C5C247B04D4}"/>
              </a:ext>
            </a:extLst>
          </cdr:cNvPr>
          <cdr:cNvSpPr txBox="1"/>
        </cdr:nvSpPr>
        <cdr:spPr>
          <a:xfrm xmlns:a="http://schemas.openxmlformats.org/drawingml/2006/main">
            <a:off x="13606008" y="7724152"/>
            <a:ext cx="3343940" cy="30895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81E7A9DD-7F60-4E17-B6BE-67D3DD9A9EC0}" type="TxLink">
              <a:rPr lang="en-US" sz="1200" b="0" i="0" u="none" strike="noStrike" kern="1200">
                <a:solidFill>
                  <a:srgbClr val="000000"/>
                </a:solidFill>
                <a:latin typeface="Verdana" panose="020B0604030504040204" pitchFamily="34" charset="0"/>
                <a:ea typeface="Verdana" panose="020B0604030504040204" pitchFamily="34" charset="0"/>
              </a:rPr>
              <a:pPr/>
              <a:t>Total approved payments 898,5 </a:t>
            </a:fld>
            <a:endParaRPr lang="lv-LV" sz="1200" kern="1200">
              <a:latin typeface="Verdana" panose="020B0604030504040204" pitchFamily="34" charset="0"/>
              <a:ea typeface="Verdana" panose="020B0604030504040204" pitchFamily="34" charset="0"/>
            </a:endParaRPr>
          </a:p>
        </cdr:txBody>
      </cdr:sp>
      <cdr:sp macro="" textlink="">
        <cdr:nvSpPr>
          <cdr:cNvPr id="12" name="Minus Sign 11">
            <a:extLst xmlns:a="http://schemas.openxmlformats.org/drawingml/2006/main">
              <a:ext uri="{FF2B5EF4-FFF2-40B4-BE49-F238E27FC236}">
                <a16:creationId xmlns:a16="http://schemas.microsoft.com/office/drawing/2014/main" id="{2E0F7606-5009-5DA9-F780-5BB81078818A}"/>
              </a:ext>
            </a:extLst>
          </cdr:cNvPr>
          <cdr:cNvSpPr/>
        </cdr:nvSpPr>
        <cdr:spPr>
          <a:xfrm xmlns:a="http://schemas.openxmlformats.org/drawingml/2006/main">
            <a:off x="1164379" y="4558389"/>
            <a:ext cx="967758" cy="323628"/>
          </a:xfrm>
          <a:prstGeom xmlns:a="http://schemas.openxmlformats.org/drawingml/2006/main" prst="mathMinus">
            <a:avLst/>
          </a:prstGeom>
          <a:solidFill xmlns:a="http://schemas.openxmlformats.org/drawingml/2006/main">
            <a:schemeClr val="bg1"/>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lv-LV" sz="1100"/>
          </a:p>
        </cdr:txBody>
      </cdr:sp>
    </cdr:grpSp>
  </cdr:relSizeAnchor>
</c:userShapes>
</file>

<file path=xl/drawings/drawing8.xml><?xml version="1.0" encoding="utf-8"?>
<c:userShapes xmlns:c="http://schemas.openxmlformats.org/drawingml/2006/chart">
  <cdr:relSizeAnchor xmlns:cdr="http://schemas.openxmlformats.org/drawingml/2006/chartDrawing">
    <cdr:from>
      <cdr:x>0.39776</cdr:x>
      <cdr:y>0.39137</cdr:y>
    </cdr:from>
    <cdr:to>
      <cdr:x>0.55198</cdr:x>
      <cdr:y>0.44526</cdr:y>
    </cdr:to>
    <cdr:sp macro="" textlink="Grafiski_ENG!$AD$8">
      <cdr:nvSpPr>
        <cdr:cNvPr id="2" name="TextBox 1">
          <a:extLst xmlns:a="http://schemas.openxmlformats.org/drawingml/2006/main">
            <a:ext uri="{FF2B5EF4-FFF2-40B4-BE49-F238E27FC236}">
              <a16:creationId xmlns:a16="http://schemas.microsoft.com/office/drawing/2014/main" id="{F4A992AD-A48C-2269-211A-658A9123B919}"/>
            </a:ext>
          </a:extLst>
        </cdr:cNvPr>
        <cdr:cNvSpPr txBox="1"/>
      </cdr:nvSpPr>
      <cdr:spPr>
        <a:xfrm xmlns:a="http://schemas.openxmlformats.org/drawingml/2006/main">
          <a:off x="4034927" y="3456216"/>
          <a:ext cx="1564412" cy="475892"/>
        </a:xfrm>
        <a:prstGeom xmlns:a="http://schemas.openxmlformats.org/drawingml/2006/main" prst="rect">
          <a:avLst/>
        </a:prstGeom>
        <a:solidFill xmlns:a="http://schemas.openxmlformats.org/drawingml/2006/main">
          <a:srgbClr val="6277BF"/>
        </a:solidFill>
      </cdr:spPr>
      <cdr:txBody>
        <a:bodyPr xmlns:a="http://schemas.openxmlformats.org/drawingml/2006/main" vertOverflow="clip" wrap="square" rtlCol="0" anchor="ctr"/>
        <a:lstStyle xmlns:a="http://schemas.openxmlformats.org/drawingml/2006/main"/>
        <a:p xmlns:a="http://schemas.openxmlformats.org/drawingml/2006/main">
          <a:pPr algn="ctr"/>
          <a:fld id="{573D8530-4F81-4B18-B0D1-9784CF3BC4CA}" type="TxLink">
            <a:rPr lang="en-US" sz="1200" b="0" i="0" u="none" strike="noStrike" kern="1200">
              <a:solidFill>
                <a:sysClr val="windowText" lastClr="000000"/>
              </a:solidFill>
              <a:latin typeface="Verdana" panose="020B0604030504040204" pitchFamily="34" charset="0"/>
              <a:ea typeface="Verdana" panose="020B0604030504040204" pitchFamily="34" charset="0"/>
            </a:rPr>
            <a:pPr algn="ctr"/>
            <a:t>3 840,2; 91%</a:t>
          </a:fld>
          <a:endParaRPr lang="lv-LV" sz="1200" kern="1200">
            <a:solidFill>
              <a:sysClr val="windowText" lastClr="000000"/>
            </a:solidFill>
            <a:latin typeface="Verdana" panose="020B0604030504040204" pitchFamily="34" charset="0"/>
            <a:ea typeface="Verdana" panose="020B0604030504040204" pitchFamily="34" charset="0"/>
          </a:endParaRPr>
        </a:p>
      </cdr:txBody>
    </cdr:sp>
  </cdr:relSizeAnchor>
  <cdr:relSizeAnchor xmlns:cdr="http://schemas.openxmlformats.org/drawingml/2006/chartDrawing">
    <cdr:from>
      <cdr:x>0.00134</cdr:x>
      <cdr:y>0.7719</cdr:y>
    </cdr:from>
    <cdr:to>
      <cdr:x>0.18846</cdr:x>
      <cdr:y>0.8065</cdr:y>
    </cdr:to>
    <cdr:sp macro="" textlink="Grafiski_ENG!$Z$8">
      <cdr:nvSpPr>
        <cdr:cNvPr id="19" name="TextBox 34">
          <a:extLst xmlns:a="http://schemas.openxmlformats.org/drawingml/2006/main">
            <a:ext uri="{FF2B5EF4-FFF2-40B4-BE49-F238E27FC236}">
              <a16:creationId xmlns:a16="http://schemas.microsoft.com/office/drawing/2014/main" id="{0CF16BDA-FB61-48B7-0DC8-079F48F539DA}"/>
            </a:ext>
          </a:extLst>
        </cdr:cNvPr>
        <cdr:cNvSpPr txBox="1"/>
      </cdr:nvSpPr>
      <cdr:spPr>
        <a:xfrm xmlns:a="http://schemas.openxmlformats.org/drawingml/2006/main">
          <a:off x="13594" y="5755823"/>
          <a:ext cx="1898209" cy="25803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08B8E60F-4C64-4B3E-A016-02CF25056EC9}" type="TxLink">
            <a:rPr lang="en-US" sz="1100" b="0" i="0" u="none" strike="noStrike">
              <a:solidFill>
                <a:srgbClr val="000000"/>
              </a:solidFill>
              <a:latin typeface="Verdana" panose="020B0604030504040204" pitchFamily="34" charset="0"/>
              <a:ea typeface="Verdana" panose="020B0604030504040204" pitchFamily="34" charset="0"/>
            </a:rPr>
            <a:pPr algn="ctr"/>
            <a:t>Contracts</a:t>
          </a:fld>
          <a:endParaRPr lang="lv-LV" sz="1100">
            <a:latin typeface="Verdana" panose="020B0604030504040204" pitchFamily="34" charset="0"/>
            <a:ea typeface="Verdana" panose="020B0604030504040204" pitchFamily="34" charset="0"/>
          </a:endParaRPr>
        </a:p>
      </cdr:txBody>
    </cdr:sp>
  </cdr:relSizeAnchor>
  <cdr:relSizeAnchor xmlns:cdr="http://schemas.openxmlformats.org/drawingml/2006/chartDrawing">
    <cdr:from>
      <cdr:x>0.00134</cdr:x>
      <cdr:y>0.78089</cdr:y>
    </cdr:from>
    <cdr:to>
      <cdr:x>0.03683</cdr:x>
      <cdr:y>0.80127</cdr:y>
    </cdr:to>
    <cdr:sp macro="" textlink="">
      <cdr:nvSpPr>
        <cdr:cNvPr id="20" name="Rectangle 19">
          <a:extLst xmlns:a="http://schemas.openxmlformats.org/drawingml/2006/main">
            <a:ext uri="{FF2B5EF4-FFF2-40B4-BE49-F238E27FC236}">
              <a16:creationId xmlns:a16="http://schemas.microsoft.com/office/drawing/2014/main" id="{8821E9B2-3F6A-412D-B94F-3979DAC9F724}"/>
            </a:ext>
          </a:extLst>
        </cdr:cNvPr>
        <cdr:cNvSpPr/>
      </cdr:nvSpPr>
      <cdr:spPr>
        <a:xfrm xmlns:a="http://schemas.openxmlformats.org/drawingml/2006/main" flipV="1">
          <a:off x="13608" y="6864200"/>
          <a:ext cx="360000" cy="179168"/>
        </a:xfrm>
        <a:prstGeom xmlns:a="http://schemas.openxmlformats.org/drawingml/2006/main" prst="rect">
          <a:avLst/>
        </a:prstGeom>
        <a:solidFill xmlns:a="http://schemas.openxmlformats.org/drawingml/2006/main">
          <a:srgbClr val="6277BF"/>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lv-LV" sz="1100">
            <a:latin typeface="Verdana" panose="020B0604030504040204" pitchFamily="34" charset="0"/>
            <a:ea typeface="Verdana" panose="020B0604030504040204" pitchFamily="34" charset="0"/>
          </a:endParaRPr>
        </a:p>
      </cdr:txBody>
    </cdr:sp>
  </cdr:relSizeAnchor>
  <cdr:relSizeAnchor xmlns:cdr="http://schemas.openxmlformats.org/drawingml/2006/chartDrawing">
    <cdr:from>
      <cdr:x>0.49516</cdr:x>
      <cdr:y>0.72993</cdr:y>
    </cdr:from>
    <cdr:to>
      <cdr:x>0.70705</cdr:x>
      <cdr:y>0.76908</cdr:y>
    </cdr:to>
    <cdr:sp macro="" textlink="Grafiski_ENG!$Z$9">
      <cdr:nvSpPr>
        <cdr:cNvPr id="22" name="TextBox 34">
          <a:extLst xmlns:a="http://schemas.openxmlformats.org/drawingml/2006/main">
            <a:ext uri="{FF2B5EF4-FFF2-40B4-BE49-F238E27FC236}">
              <a16:creationId xmlns:a16="http://schemas.microsoft.com/office/drawing/2014/main" id="{A9917434-9AEE-234A-E1EE-D09122E6136D}"/>
            </a:ext>
          </a:extLst>
        </cdr:cNvPr>
        <cdr:cNvSpPr txBox="1"/>
      </cdr:nvSpPr>
      <cdr:spPr>
        <a:xfrm xmlns:a="http://schemas.openxmlformats.org/drawingml/2006/main">
          <a:off x="5289973" y="5204504"/>
          <a:ext cx="2263745" cy="27917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CBB6BB53-2914-4BBE-9086-A636FDA27617}" type="TxLink">
            <a:rPr lang="en-US" sz="1100" b="0" i="0" u="none" strike="noStrike">
              <a:solidFill>
                <a:srgbClr val="000000"/>
              </a:solidFill>
              <a:latin typeface="Verdana" panose="020B0604030504040204" pitchFamily="34" charset="0"/>
              <a:ea typeface="Verdana" panose="020B0604030504040204" pitchFamily="34" charset="0"/>
            </a:rPr>
            <a:pPr algn="ctr"/>
            <a:t>Without regions</a:t>
          </a:fld>
          <a:endParaRPr lang="lv-LV" sz="1100">
            <a:latin typeface="Verdana" panose="020B0604030504040204" pitchFamily="34" charset="0"/>
            <a:ea typeface="Verdana" panose="020B0604030504040204" pitchFamily="34" charset="0"/>
          </a:endParaRPr>
        </a:p>
      </cdr:txBody>
    </cdr:sp>
  </cdr:relSizeAnchor>
  <cdr:relSizeAnchor xmlns:cdr="http://schemas.openxmlformats.org/drawingml/2006/chartDrawing">
    <cdr:from>
      <cdr:x>0.50634</cdr:x>
      <cdr:y>0.73773</cdr:y>
    </cdr:from>
    <cdr:to>
      <cdr:x>0.54183</cdr:x>
      <cdr:y>0.75811</cdr:y>
    </cdr:to>
    <cdr:sp macro="" textlink="">
      <cdr:nvSpPr>
        <cdr:cNvPr id="23" name="Rectangle 22">
          <a:extLst xmlns:a="http://schemas.openxmlformats.org/drawingml/2006/main">
            <a:ext uri="{FF2B5EF4-FFF2-40B4-BE49-F238E27FC236}">
              <a16:creationId xmlns:a16="http://schemas.microsoft.com/office/drawing/2014/main" id="{804E17BA-98F9-7446-376C-A1F636FA6E3A}"/>
            </a:ext>
          </a:extLst>
        </cdr:cNvPr>
        <cdr:cNvSpPr/>
      </cdr:nvSpPr>
      <cdr:spPr>
        <a:xfrm xmlns:a="http://schemas.openxmlformats.org/drawingml/2006/main" flipV="1">
          <a:off x="5136371" y="6514891"/>
          <a:ext cx="360000" cy="180000"/>
        </a:xfrm>
        <a:prstGeom xmlns:a="http://schemas.openxmlformats.org/drawingml/2006/main" prst="rect">
          <a:avLst/>
        </a:prstGeom>
        <a:solidFill xmlns:a="http://schemas.openxmlformats.org/drawingml/2006/main">
          <a:srgbClr val="808080"/>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lv-LV" sz="1100">
            <a:latin typeface="Verdana" panose="020B0604030504040204" pitchFamily="34" charset="0"/>
            <a:ea typeface="Verdana" panose="020B0604030504040204" pitchFamily="34" charset="0"/>
          </a:endParaRPr>
        </a:p>
      </cdr:txBody>
    </cdr:sp>
  </cdr:relSizeAnchor>
  <cdr:relSizeAnchor xmlns:cdr="http://schemas.openxmlformats.org/drawingml/2006/chartDrawing">
    <cdr:from>
      <cdr:x>0.52648</cdr:x>
      <cdr:y>0.77555</cdr:y>
    </cdr:from>
    <cdr:to>
      <cdr:x>0.67136</cdr:x>
      <cdr:y>0.81204</cdr:y>
    </cdr:to>
    <cdr:sp macro="" textlink="Grafiski_ENG!$Z$10">
      <cdr:nvSpPr>
        <cdr:cNvPr id="25" name="TextBox 34">
          <a:extLst xmlns:a="http://schemas.openxmlformats.org/drawingml/2006/main">
            <a:ext uri="{FF2B5EF4-FFF2-40B4-BE49-F238E27FC236}">
              <a16:creationId xmlns:a16="http://schemas.microsoft.com/office/drawing/2014/main" id="{2D39D5A4-A5ED-EF0D-6DAB-AFFE7EB0AD59}"/>
            </a:ext>
          </a:extLst>
        </cdr:cNvPr>
        <cdr:cNvSpPr txBox="1"/>
      </cdr:nvSpPr>
      <cdr:spPr>
        <a:xfrm xmlns:a="http://schemas.openxmlformats.org/drawingml/2006/main">
          <a:off x="5340680" y="5783037"/>
          <a:ext cx="1469695" cy="27214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8D6788A3-1611-4015-808F-11892EF02800}" type="TxLink">
            <a:rPr lang="en-US" sz="1100" b="0" i="0" u="none" strike="noStrike">
              <a:solidFill>
                <a:srgbClr val="000000"/>
              </a:solidFill>
              <a:latin typeface="Verdana" panose="020B0604030504040204" pitchFamily="34" charset="0"/>
              <a:ea typeface="Verdana" panose="020B0604030504040204" pitchFamily="34" charset="0"/>
            </a:rPr>
            <a:pPr algn="ctr"/>
            <a:t>Rīga un Pierīga</a:t>
          </a:fld>
          <a:endParaRPr lang="lv-LV" sz="1100">
            <a:latin typeface="Verdana" panose="020B0604030504040204" pitchFamily="34" charset="0"/>
            <a:ea typeface="Verdana" panose="020B0604030504040204" pitchFamily="34" charset="0"/>
          </a:endParaRPr>
        </a:p>
      </cdr:txBody>
    </cdr:sp>
  </cdr:relSizeAnchor>
  <cdr:relSizeAnchor xmlns:cdr="http://schemas.openxmlformats.org/drawingml/2006/chartDrawing">
    <cdr:from>
      <cdr:x>0.50615</cdr:x>
      <cdr:y>0.78121</cdr:y>
    </cdr:from>
    <cdr:to>
      <cdr:x>0.54164</cdr:x>
      <cdr:y>0.80159</cdr:y>
    </cdr:to>
    <cdr:sp macro="" textlink="">
      <cdr:nvSpPr>
        <cdr:cNvPr id="26" name="Rectangle 25">
          <a:extLst xmlns:a="http://schemas.openxmlformats.org/drawingml/2006/main">
            <a:ext uri="{FF2B5EF4-FFF2-40B4-BE49-F238E27FC236}">
              <a16:creationId xmlns:a16="http://schemas.microsoft.com/office/drawing/2014/main" id="{AF784F94-7D49-A37D-A82F-907F4B3E1979}"/>
            </a:ext>
          </a:extLst>
        </cdr:cNvPr>
        <cdr:cNvSpPr/>
      </cdr:nvSpPr>
      <cdr:spPr>
        <a:xfrm xmlns:a="http://schemas.openxmlformats.org/drawingml/2006/main" flipV="1">
          <a:off x="5134434" y="6866995"/>
          <a:ext cx="360000" cy="179168"/>
        </a:xfrm>
        <a:prstGeom xmlns:a="http://schemas.openxmlformats.org/drawingml/2006/main" prst="rect">
          <a:avLst/>
        </a:prstGeom>
        <a:solidFill xmlns:a="http://schemas.openxmlformats.org/drawingml/2006/main">
          <a:srgbClr val="4BA2F2"/>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lv-LV" sz="1100">
            <a:latin typeface="Verdana" panose="020B0604030504040204" pitchFamily="34" charset="0"/>
            <a:ea typeface="Verdana" panose="020B0604030504040204" pitchFamily="34" charset="0"/>
          </a:endParaRPr>
        </a:p>
      </cdr:txBody>
    </cdr:sp>
  </cdr:relSizeAnchor>
  <cdr:relSizeAnchor xmlns:cdr="http://schemas.openxmlformats.org/drawingml/2006/chartDrawing">
    <cdr:from>
      <cdr:x>0.53052</cdr:x>
      <cdr:y>0.81569</cdr:y>
    </cdr:from>
    <cdr:to>
      <cdr:x>0.61905</cdr:x>
      <cdr:y>0.86543</cdr:y>
    </cdr:to>
    <cdr:sp macro="" textlink="Grafiski_ENG!$Z$11">
      <cdr:nvSpPr>
        <cdr:cNvPr id="28" name="TextBox 34">
          <a:extLst xmlns:a="http://schemas.openxmlformats.org/drawingml/2006/main">
            <a:ext uri="{FF2B5EF4-FFF2-40B4-BE49-F238E27FC236}">
              <a16:creationId xmlns:a16="http://schemas.microsoft.com/office/drawing/2014/main" id="{A93A3F0D-B00D-767E-3B6F-2D80B31AD942}"/>
            </a:ext>
          </a:extLst>
        </cdr:cNvPr>
        <cdr:cNvSpPr txBox="1"/>
      </cdr:nvSpPr>
      <cdr:spPr>
        <a:xfrm xmlns:a="http://schemas.openxmlformats.org/drawingml/2006/main">
          <a:off x="5381662" y="6082394"/>
          <a:ext cx="898034" cy="37087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5F3703F1-D1F7-4E27-A8B6-C8132CBA795C}" type="TxLink">
            <a:rPr lang="en-US" sz="1100" b="0" i="0" u="none" strike="noStrike">
              <a:solidFill>
                <a:srgbClr val="000000"/>
              </a:solidFill>
              <a:latin typeface="Verdana" panose="020B0604030504040204" pitchFamily="34" charset="0"/>
              <a:ea typeface="Verdana" panose="020B0604030504040204" pitchFamily="34" charset="0"/>
            </a:rPr>
            <a:pPr algn="ctr"/>
            <a:t>Vidzeme</a:t>
          </a:fld>
          <a:endParaRPr lang="lv-LV" sz="1100">
            <a:latin typeface="Verdana" panose="020B0604030504040204" pitchFamily="34" charset="0"/>
            <a:ea typeface="Verdana" panose="020B0604030504040204" pitchFamily="34" charset="0"/>
          </a:endParaRPr>
        </a:p>
      </cdr:txBody>
    </cdr:sp>
  </cdr:relSizeAnchor>
  <cdr:relSizeAnchor xmlns:cdr="http://schemas.openxmlformats.org/drawingml/2006/chartDrawing">
    <cdr:from>
      <cdr:x>0.50626</cdr:x>
      <cdr:y>0.82352</cdr:y>
    </cdr:from>
    <cdr:to>
      <cdr:x>0.54175</cdr:x>
      <cdr:y>0.8439</cdr:y>
    </cdr:to>
    <cdr:sp macro="" textlink="">
      <cdr:nvSpPr>
        <cdr:cNvPr id="29" name="Rectangle 28">
          <a:extLst xmlns:a="http://schemas.openxmlformats.org/drawingml/2006/main">
            <a:ext uri="{FF2B5EF4-FFF2-40B4-BE49-F238E27FC236}">
              <a16:creationId xmlns:a16="http://schemas.microsoft.com/office/drawing/2014/main" id="{052C91D2-F4F9-5211-91E5-084BF11375E5}"/>
            </a:ext>
          </a:extLst>
        </cdr:cNvPr>
        <cdr:cNvSpPr/>
      </cdr:nvSpPr>
      <cdr:spPr>
        <a:xfrm xmlns:a="http://schemas.openxmlformats.org/drawingml/2006/main" flipV="1">
          <a:off x="5135559" y="7238927"/>
          <a:ext cx="360000" cy="179168"/>
        </a:xfrm>
        <a:prstGeom xmlns:a="http://schemas.openxmlformats.org/drawingml/2006/main" prst="rect">
          <a:avLst/>
        </a:prstGeom>
        <a:solidFill xmlns:a="http://schemas.openxmlformats.org/drawingml/2006/main">
          <a:srgbClr val="A9EDFD"/>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lv-LV" sz="1100">
            <a:latin typeface="Verdana" panose="020B0604030504040204" pitchFamily="34" charset="0"/>
            <a:ea typeface="Verdana" panose="020B0604030504040204" pitchFamily="34" charset="0"/>
          </a:endParaRPr>
        </a:p>
      </cdr:txBody>
    </cdr:sp>
  </cdr:relSizeAnchor>
  <cdr:relSizeAnchor xmlns:cdr="http://schemas.openxmlformats.org/drawingml/2006/chartDrawing">
    <cdr:from>
      <cdr:x>0.52381</cdr:x>
      <cdr:y>0.86131</cdr:y>
    </cdr:from>
    <cdr:to>
      <cdr:x>0.63246</cdr:x>
      <cdr:y>0.89416</cdr:y>
    </cdr:to>
    <cdr:sp macro="" textlink="Grafiski_ENG!$Z$12">
      <cdr:nvSpPr>
        <cdr:cNvPr id="31" name="TextBox 34">
          <a:extLst xmlns:a="http://schemas.openxmlformats.org/drawingml/2006/main">
            <a:ext uri="{FF2B5EF4-FFF2-40B4-BE49-F238E27FC236}">
              <a16:creationId xmlns:a16="http://schemas.microsoft.com/office/drawing/2014/main" id="{AB4E35F7-FAE8-6C8B-1947-57CA2119371B}"/>
            </a:ext>
          </a:extLst>
        </cdr:cNvPr>
        <cdr:cNvSpPr txBox="1"/>
      </cdr:nvSpPr>
      <cdr:spPr>
        <a:xfrm xmlns:a="http://schemas.openxmlformats.org/drawingml/2006/main">
          <a:off x="5313595" y="6422573"/>
          <a:ext cx="1102174" cy="24492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FBA63DE1-7457-4C5E-BD02-7F567E534D47}" type="TxLink">
            <a:rPr lang="en-US" sz="1100" b="0" i="0" u="none" strike="noStrike">
              <a:solidFill>
                <a:srgbClr val="000000"/>
              </a:solidFill>
              <a:latin typeface="Verdana" panose="020B0604030504040204" pitchFamily="34" charset="0"/>
              <a:ea typeface="Verdana" panose="020B0604030504040204" pitchFamily="34" charset="0"/>
            </a:rPr>
            <a:pPr algn="ctr"/>
            <a:t>Kurzeme</a:t>
          </a:fld>
          <a:endParaRPr lang="lv-LV" sz="1100">
            <a:latin typeface="Verdana" panose="020B0604030504040204" pitchFamily="34" charset="0"/>
            <a:ea typeface="Verdana" panose="020B0604030504040204" pitchFamily="34" charset="0"/>
          </a:endParaRPr>
        </a:p>
      </cdr:txBody>
    </cdr:sp>
  </cdr:relSizeAnchor>
  <cdr:relSizeAnchor xmlns:cdr="http://schemas.openxmlformats.org/drawingml/2006/chartDrawing">
    <cdr:from>
      <cdr:x>0.50679</cdr:x>
      <cdr:y>0.86866</cdr:y>
    </cdr:from>
    <cdr:to>
      <cdr:x>0.54228</cdr:x>
      <cdr:y>0.88904</cdr:y>
    </cdr:to>
    <cdr:sp macro="" textlink="">
      <cdr:nvSpPr>
        <cdr:cNvPr id="32" name="Rectangle 31">
          <a:extLst xmlns:a="http://schemas.openxmlformats.org/drawingml/2006/main">
            <a:ext uri="{FF2B5EF4-FFF2-40B4-BE49-F238E27FC236}">
              <a16:creationId xmlns:a16="http://schemas.microsoft.com/office/drawing/2014/main" id="{738DD9DB-F427-4C2F-75C4-2EB03D6E4CAF}"/>
            </a:ext>
          </a:extLst>
        </cdr:cNvPr>
        <cdr:cNvSpPr/>
      </cdr:nvSpPr>
      <cdr:spPr>
        <a:xfrm xmlns:a="http://schemas.openxmlformats.org/drawingml/2006/main" flipV="1">
          <a:off x="5140976" y="7635705"/>
          <a:ext cx="360000" cy="179168"/>
        </a:xfrm>
        <a:prstGeom xmlns:a="http://schemas.openxmlformats.org/drawingml/2006/main" prst="rect">
          <a:avLst/>
        </a:prstGeom>
        <a:solidFill xmlns:a="http://schemas.openxmlformats.org/drawingml/2006/main">
          <a:srgbClr val="CAD3ED"/>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lv-LV" sz="1100">
            <a:latin typeface="Verdana" panose="020B0604030504040204" pitchFamily="34" charset="0"/>
            <a:ea typeface="Verdana" panose="020B0604030504040204" pitchFamily="34" charset="0"/>
          </a:endParaRPr>
        </a:p>
      </cdr:txBody>
    </cdr:sp>
  </cdr:relSizeAnchor>
  <cdr:relSizeAnchor xmlns:cdr="http://schemas.openxmlformats.org/drawingml/2006/chartDrawing">
    <cdr:from>
      <cdr:x>0.52649</cdr:x>
      <cdr:y>0.90693</cdr:y>
    </cdr:from>
    <cdr:to>
      <cdr:x>0.63112</cdr:x>
      <cdr:y>0.93685</cdr:y>
    </cdr:to>
    <cdr:sp macro="" textlink="Grafiski_ENG!$Z$13">
      <cdr:nvSpPr>
        <cdr:cNvPr id="34" name="TextBox 34">
          <a:extLst xmlns:a="http://schemas.openxmlformats.org/drawingml/2006/main">
            <a:ext uri="{FF2B5EF4-FFF2-40B4-BE49-F238E27FC236}">
              <a16:creationId xmlns:a16="http://schemas.microsoft.com/office/drawing/2014/main" id="{E5A2A718-F7AB-5D14-7167-726186EBFB63}"/>
            </a:ext>
          </a:extLst>
        </cdr:cNvPr>
        <cdr:cNvSpPr txBox="1"/>
      </cdr:nvSpPr>
      <cdr:spPr>
        <a:xfrm xmlns:a="http://schemas.openxmlformats.org/drawingml/2006/main">
          <a:off x="5340780" y="6762751"/>
          <a:ext cx="1061381" cy="22307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BCF09843-FB3A-4425-B12E-45F6BA0A9FC1}" type="TxLink">
            <a:rPr lang="en-US" sz="1100" b="0" i="0" u="none" strike="noStrike">
              <a:solidFill>
                <a:srgbClr val="000000"/>
              </a:solidFill>
              <a:latin typeface="Verdana" panose="020B0604030504040204" pitchFamily="34" charset="0"/>
              <a:ea typeface="Verdana" panose="020B0604030504040204" pitchFamily="34" charset="0"/>
            </a:rPr>
            <a:pPr algn="ctr"/>
            <a:t>Zemgale</a:t>
          </a:fld>
          <a:endParaRPr lang="lv-LV" sz="1100">
            <a:latin typeface="Verdana" panose="020B0604030504040204" pitchFamily="34" charset="0"/>
            <a:ea typeface="Verdana" panose="020B0604030504040204" pitchFamily="34" charset="0"/>
          </a:endParaRPr>
        </a:p>
      </cdr:txBody>
    </cdr:sp>
  </cdr:relSizeAnchor>
  <cdr:relSizeAnchor xmlns:cdr="http://schemas.openxmlformats.org/drawingml/2006/chartDrawing">
    <cdr:from>
      <cdr:x>0.50616</cdr:x>
      <cdr:y>0.91202</cdr:y>
    </cdr:from>
    <cdr:to>
      <cdr:x>0.54165</cdr:x>
      <cdr:y>0.93241</cdr:y>
    </cdr:to>
    <cdr:sp macro="" textlink="">
      <cdr:nvSpPr>
        <cdr:cNvPr id="35" name="Rectangle 34">
          <a:extLst xmlns:a="http://schemas.openxmlformats.org/drawingml/2006/main">
            <a:ext uri="{FF2B5EF4-FFF2-40B4-BE49-F238E27FC236}">
              <a16:creationId xmlns:a16="http://schemas.microsoft.com/office/drawing/2014/main" id="{68AA5B4C-2E45-D0FF-CC80-3B51E5DFD7BC}"/>
            </a:ext>
          </a:extLst>
        </cdr:cNvPr>
        <cdr:cNvSpPr/>
      </cdr:nvSpPr>
      <cdr:spPr>
        <a:xfrm xmlns:a="http://schemas.openxmlformats.org/drawingml/2006/main" flipV="1">
          <a:off x="5134565" y="8016890"/>
          <a:ext cx="360000" cy="179168"/>
        </a:xfrm>
        <a:prstGeom xmlns:a="http://schemas.openxmlformats.org/drawingml/2006/main" prst="rect">
          <a:avLst/>
        </a:prstGeom>
        <a:solidFill xmlns:a="http://schemas.openxmlformats.org/drawingml/2006/main">
          <a:srgbClr val="DAD7C4"/>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lv-LV" sz="1100">
            <a:latin typeface="Verdana" panose="020B0604030504040204" pitchFamily="34" charset="0"/>
            <a:ea typeface="Verdana" panose="020B0604030504040204" pitchFamily="34" charset="0"/>
          </a:endParaRPr>
        </a:p>
      </cdr:txBody>
    </cdr:sp>
  </cdr:relSizeAnchor>
  <cdr:relSizeAnchor xmlns:cdr="http://schemas.openxmlformats.org/drawingml/2006/chartDrawing">
    <cdr:from>
      <cdr:x>0.51174</cdr:x>
      <cdr:y>0.94343</cdr:y>
    </cdr:from>
    <cdr:to>
      <cdr:x>0.63514</cdr:x>
      <cdr:y>0.9854</cdr:y>
    </cdr:to>
    <cdr:sp macro="" textlink="Grafiski_ENG!$Z$14">
      <cdr:nvSpPr>
        <cdr:cNvPr id="40" name="TextBox 34">
          <a:extLst xmlns:a="http://schemas.openxmlformats.org/drawingml/2006/main">
            <a:ext uri="{FF2B5EF4-FFF2-40B4-BE49-F238E27FC236}">
              <a16:creationId xmlns:a16="http://schemas.microsoft.com/office/drawing/2014/main" id="{827C8815-0144-2B6A-CD6C-AA0A5885D2A9}"/>
            </a:ext>
          </a:extLst>
        </cdr:cNvPr>
        <cdr:cNvSpPr txBox="1"/>
      </cdr:nvSpPr>
      <cdr:spPr>
        <a:xfrm xmlns:a="http://schemas.openxmlformats.org/drawingml/2006/main">
          <a:off x="5191156" y="7034894"/>
          <a:ext cx="1251826" cy="312964"/>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00637F00-6271-4993-924E-F8E50FCCC091}" type="TxLink">
            <a:rPr lang="en-US" sz="1100" b="0" i="0" u="none" strike="noStrike">
              <a:solidFill>
                <a:srgbClr val="000000"/>
              </a:solidFill>
              <a:latin typeface="Verdana" panose="020B0604030504040204" pitchFamily="34" charset="0"/>
              <a:ea typeface="Verdana" panose="020B0604030504040204" pitchFamily="34" charset="0"/>
            </a:rPr>
            <a:pPr algn="ctr"/>
            <a:t>Latgale</a:t>
          </a:fld>
          <a:endParaRPr lang="lv-LV" sz="1100">
            <a:latin typeface="Verdana" panose="020B0604030504040204" pitchFamily="34" charset="0"/>
            <a:ea typeface="Verdana" panose="020B0604030504040204" pitchFamily="34" charset="0"/>
          </a:endParaRPr>
        </a:p>
      </cdr:txBody>
    </cdr:sp>
  </cdr:relSizeAnchor>
  <cdr:relSizeAnchor xmlns:cdr="http://schemas.openxmlformats.org/drawingml/2006/chartDrawing">
    <cdr:from>
      <cdr:x>0.50595</cdr:x>
      <cdr:y>0.9508</cdr:y>
    </cdr:from>
    <cdr:to>
      <cdr:x>0.54144</cdr:x>
      <cdr:y>0.97119</cdr:y>
    </cdr:to>
    <cdr:sp macro="" textlink="">
      <cdr:nvSpPr>
        <cdr:cNvPr id="41" name="Rectangle 40">
          <a:extLst xmlns:a="http://schemas.openxmlformats.org/drawingml/2006/main">
            <a:ext uri="{FF2B5EF4-FFF2-40B4-BE49-F238E27FC236}">
              <a16:creationId xmlns:a16="http://schemas.microsoft.com/office/drawing/2014/main" id="{8A6F971F-91BB-E4A7-2C35-EC6C174673E6}"/>
            </a:ext>
          </a:extLst>
        </cdr:cNvPr>
        <cdr:cNvSpPr/>
      </cdr:nvSpPr>
      <cdr:spPr>
        <a:xfrm xmlns:a="http://schemas.openxmlformats.org/drawingml/2006/main" flipV="1">
          <a:off x="5132423" y="8357776"/>
          <a:ext cx="360000" cy="179168"/>
        </a:xfrm>
        <a:prstGeom xmlns:a="http://schemas.openxmlformats.org/drawingml/2006/main" prst="rect">
          <a:avLst/>
        </a:prstGeom>
        <a:solidFill xmlns:a="http://schemas.openxmlformats.org/drawingml/2006/main">
          <a:srgbClr val="4B9AB4"/>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lv-LV" sz="1100">
            <a:latin typeface="Verdana" panose="020B0604030504040204" pitchFamily="34" charset="0"/>
            <a:ea typeface="Verdana" panose="020B0604030504040204" pitchFamily="34" charset="0"/>
          </a:endParaRPr>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E5F50-18FA-4EBD-A3C9-017A667D897D}">
  <sheetPr codeName="Sheet1"/>
  <dimension ref="A1:AK139"/>
  <sheetViews>
    <sheetView tabSelected="1" zoomScale="70" zoomScaleNormal="70" zoomScaleSheetLayoutView="50" workbookViewId="0">
      <selection activeCell="L3" sqref="L3:W3"/>
    </sheetView>
  </sheetViews>
  <sheetFormatPr defaultColWidth="9.140625" defaultRowHeight="15" x14ac:dyDescent="0.25"/>
  <cols>
    <col min="1" max="1" width="9.140625" style="2"/>
    <col min="2" max="2" width="11" style="2" bestFit="1" customWidth="1"/>
    <col min="3" max="3" width="46.85546875" style="2" bestFit="1" customWidth="1"/>
    <col min="4" max="4" width="18.7109375" style="2" customWidth="1"/>
    <col min="5" max="9" width="9.140625" style="2"/>
    <col min="10" max="10" width="11.85546875" style="2" customWidth="1"/>
    <col min="11" max="12" width="17.28515625" style="2" bestFit="1" customWidth="1"/>
    <col min="13" max="22" width="9.140625" style="2"/>
    <col min="23" max="23" width="14.7109375" style="3" customWidth="1"/>
    <col min="24" max="25" width="9.140625" style="3"/>
    <col min="26" max="26" width="25.5703125" style="15" customWidth="1"/>
    <col min="27" max="27" width="25.7109375" style="15" customWidth="1"/>
    <col min="28" max="28" width="16.42578125" style="3" bestFit="1" customWidth="1"/>
    <col min="29" max="30" width="15" style="3" bestFit="1" customWidth="1"/>
    <col min="31" max="31" width="13.140625" style="3" customWidth="1"/>
    <col min="32" max="32" width="15" style="3" customWidth="1"/>
    <col min="33" max="16384" width="9.140625" style="3"/>
  </cols>
  <sheetData>
    <row r="1" spans="1:37" ht="35.25" customHeight="1" x14ac:dyDescent="0.25">
      <c r="A1" s="14" t="str">
        <f ca="1" xml:space="preserve"> "Grafikos apkopota informācija par noslēgto līgumu apjomu no Eiropas Savienības kohēzijas politikas vadības informācijas sistēmas 2021-2027 līdz "&amp; datums&amp; " projektiem statusā "&amp;"""līgums"""&amp; " un "&amp; """pabeigts"""&amp;". "</f>
        <v xml:space="preserve">Grafikos apkopota informācija par noslēgto līgumu apjomu no Eiropas Savienības kohēzijas politikas vadības informācijas sistēmas 2021-2027 līdz 07.10.2026 projektiem statusā "līgums" un "pabeigts". </v>
      </c>
      <c r="B1" s="14"/>
      <c r="C1" s="14"/>
      <c r="D1" s="14"/>
      <c r="E1" s="14"/>
      <c r="F1" s="14"/>
      <c r="G1" s="14"/>
      <c r="H1" s="14"/>
      <c r="I1" s="14"/>
      <c r="J1" s="14"/>
      <c r="K1" s="14"/>
      <c r="L1" s="14"/>
      <c r="M1" s="14"/>
      <c r="N1" s="14"/>
      <c r="O1" s="14"/>
      <c r="P1" s="14"/>
      <c r="Q1" s="14"/>
      <c r="R1" s="14"/>
      <c r="S1" s="14"/>
      <c r="T1" s="14"/>
      <c r="U1" s="14"/>
      <c r="V1" s="14"/>
      <c r="W1" s="14"/>
    </row>
    <row r="2" spans="1:37" ht="192.75" customHeight="1" x14ac:dyDescent="0.25">
      <c r="A2" s="11" t="s">
        <v>63</v>
      </c>
      <c r="B2" s="11"/>
      <c r="C2" s="11"/>
      <c r="D2" s="11"/>
      <c r="E2" s="11"/>
      <c r="F2" s="11"/>
      <c r="G2" s="11"/>
      <c r="H2" s="11"/>
      <c r="I2" s="11"/>
      <c r="J2" s="11"/>
      <c r="K2" s="11"/>
      <c r="L2" s="11"/>
      <c r="M2" s="11"/>
      <c r="N2" s="11"/>
      <c r="O2" s="11"/>
      <c r="P2" s="11"/>
      <c r="Q2" s="11"/>
      <c r="R2" s="11"/>
      <c r="S2" s="11"/>
      <c r="T2" s="11"/>
      <c r="U2" s="11"/>
      <c r="V2" s="11"/>
      <c r="W2" s="11"/>
    </row>
    <row r="3" spans="1:37" ht="83.25" customHeight="1" x14ac:dyDescent="0.35">
      <c r="A3" s="12" t="str">
        <f ca="1">"ES fondu 2021.-2027. gada plānošanas perioda ieviešanas statuss līdz "&amp; datums&amp;" Latvijas reģionos atbilstoši projekta īstenošanas vietai. Grafikā finanšu dati miljonos eiro. Kreisajā diagrammas daļā % no ES fondu aploksnes, labajā daļā % no kopējās līgumu summas."</f>
        <v>ES fondu 2021.-2027. gada plānošanas perioda ieviešanas statuss līdz 07.10.2026 Latvijas reģionos atbilstoši projekta īstenošanas vietai. Grafikā finanšu dati miljonos eiro. Kreisajā diagrammas daļā % no ES fondu aploksnes, labajā daļā % no kopējās līgumu summas.</v>
      </c>
      <c r="B3" s="12"/>
      <c r="C3" s="12"/>
      <c r="D3" s="12"/>
      <c r="E3" s="12"/>
      <c r="F3" s="12"/>
      <c r="G3" s="12"/>
      <c r="H3" s="12"/>
      <c r="I3" s="12"/>
      <c r="J3" s="12"/>
      <c r="K3" s="12"/>
      <c r="L3" s="12" t="str">
        <f ca="1">"ES fondu 2021.-2027. gada plānošanas perioda ieviešanas statuss  līdz "&amp; datums&amp;" Latvijas reģionos uz vienu iedzīvotāju atbilstoši projekta īstenošanas vietai. Grafikā finanšu dati  eiro."</f>
        <v>ES fondu 2021.-2027. gada plānošanas perioda ieviešanas statuss  līdz 07.10.2026 Latvijas reģionos uz vienu iedzīvotāju atbilstoši projekta īstenošanas vietai. Grafikā finanšu dati  eiro.</v>
      </c>
      <c r="M3" s="12"/>
      <c r="N3" s="12"/>
      <c r="O3" s="12"/>
      <c r="P3" s="12"/>
      <c r="Q3" s="12"/>
      <c r="R3" s="12"/>
      <c r="S3" s="12"/>
      <c r="T3" s="12"/>
      <c r="U3" s="12"/>
      <c r="V3" s="12"/>
      <c r="W3" s="12"/>
    </row>
    <row r="4" spans="1:37" x14ac:dyDescent="0.25">
      <c r="A4" s="1"/>
      <c r="B4" s="1"/>
      <c r="C4" s="1"/>
      <c r="D4" s="1"/>
      <c r="E4" s="1"/>
      <c r="F4" s="1"/>
      <c r="G4" s="1"/>
      <c r="H4" s="1"/>
      <c r="I4" s="1"/>
      <c r="J4" s="1"/>
      <c r="K4" s="1"/>
      <c r="L4" s="1"/>
      <c r="M4" s="1"/>
      <c r="N4" s="1"/>
      <c r="O4" s="1"/>
      <c r="P4" s="1"/>
      <c r="Q4" s="1"/>
      <c r="R4" s="1"/>
      <c r="S4" s="1"/>
      <c r="T4" s="1"/>
      <c r="U4" s="1"/>
      <c r="V4" s="1"/>
      <c r="W4" s="4"/>
    </row>
    <row r="5" spans="1:37" ht="12" customHeight="1" x14ac:dyDescent="0.3">
      <c r="A5" s="1"/>
      <c r="B5" s="1"/>
      <c r="C5" s="1"/>
      <c r="D5" s="1"/>
      <c r="E5" s="1"/>
      <c r="F5" s="1"/>
      <c r="G5" s="1"/>
      <c r="H5" s="1"/>
      <c r="I5" s="1"/>
      <c r="J5" s="1"/>
      <c r="K5" s="1"/>
      <c r="L5" s="13"/>
      <c r="M5" s="13"/>
      <c r="N5" s="13"/>
      <c r="O5" s="13"/>
      <c r="P5" s="13"/>
      <c r="Q5" s="13"/>
      <c r="R5" s="13"/>
      <c r="S5" s="13"/>
      <c r="T5" s="13"/>
      <c r="U5" s="13"/>
      <c r="V5" s="13"/>
      <c r="W5" s="13"/>
    </row>
    <row r="6" spans="1:37" x14ac:dyDescent="0.25">
      <c r="A6" s="1"/>
      <c r="B6" s="1"/>
      <c r="C6" s="1"/>
      <c r="D6" s="1"/>
      <c r="E6" s="1"/>
      <c r="F6" s="1"/>
      <c r="G6" s="1"/>
      <c r="H6" s="1"/>
      <c r="I6" s="1"/>
      <c r="J6" s="1"/>
      <c r="K6" s="1"/>
      <c r="L6" s="1"/>
      <c r="M6" s="1"/>
      <c r="N6" s="1"/>
      <c r="O6" s="1"/>
      <c r="P6" s="1"/>
      <c r="Q6" s="1"/>
      <c r="R6" s="1"/>
      <c r="S6" s="1"/>
      <c r="T6" s="1"/>
      <c r="U6" s="1"/>
      <c r="V6" s="1"/>
      <c r="W6" s="4"/>
      <c r="AB6" s="16">
        <v>4231075186</v>
      </c>
      <c r="AC6" s="17"/>
      <c r="AD6" s="17"/>
      <c r="AE6" s="17"/>
      <c r="AF6" s="17"/>
      <c r="AK6" s="3" t="s">
        <v>51</v>
      </c>
    </row>
    <row r="7" spans="1:37" ht="30" x14ac:dyDescent="0.25">
      <c r="A7" s="1"/>
      <c r="B7" s="1"/>
      <c r="C7" s="1"/>
      <c r="D7" s="1"/>
      <c r="E7" s="1"/>
      <c r="F7" s="1"/>
      <c r="G7" s="1"/>
      <c r="H7" s="1"/>
      <c r="I7" s="1"/>
      <c r="J7" s="1"/>
      <c r="K7" s="1"/>
      <c r="L7" s="1"/>
      <c r="M7" s="1"/>
      <c r="N7" s="1"/>
      <c r="O7" s="1"/>
      <c r="P7" s="1"/>
      <c r="Q7" s="1"/>
      <c r="R7" s="1"/>
      <c r="S7" s="1"/>
      <c r="T7" s="1"/>
      <c r="U7" s="1"/>
      <c r="V7" s="1"/>
      <c r="W7" s="4"/>
      <c r="Z7" s="15" t="s">
        <v>55</v>
      </c>
      <c r="AB7" s="16">
        <v>390871728.79961431</v>
      </c>
      <c r="AD7" s="3" t="s">
        <v>65</v>
      </c>
      <c r="AI7" s="3">
        <v>1</v>
      </c>
      <c r="AJ7" s="3" t="s">
        <v>52</v>
      </c>
      <c r="AK7" s="8">
        <v>1305.3605315189945</v>
      </c>
    </row>
    <row r="8" spans="1:37" x14ac:dyDescent="0.25">
      <c r="A8" s="1"/>
      <c r="B8" s="1"/>
      <c r="C8" s="1"/>
      <c r="D8" s="1"/>
      <c r="E8" s="1"/>
      <c r="F8" s="1"/>
      <c r="G8" s="1"/>
      <c r="H8" s="1"/>
      <c r="I8" s="1"/>
      <c r="J8" s="1"/>
      <c r="K8" s="1"/>
      <c r="L8" s="1"/>
      <c r="M8" s="1"/>
      <c r="N8" s="1"/>
      <c r="O8" s="1"/>
      <c r="P8" s="1"/>
      <c r="Q8" s="1"/>
      <c r="R8" s="1"/>
      <c r="S8" s="1"/>
      <c r="T8" s="1"/>
      <c r="U8" s="1"/>
      <c r="V8" s="1"/>
      <c r="W8" s="4"/>
      <c r="Z8" s="15" t="s">
        <v>56</v>
      </c>
      <c r="AB8" s="16">
        <v>3840203457.2003856</v>
      </c>
      <c r="AD8" s="3" t="s">
        <v>66</v>
      </c>
      <c r="AI8" s="3">
        <v>2</v>
      </c>
      <c r="AJ8" s="3" t="s">
        <v>16</v>
      </c>
      <c r="AK8" s="8">
        <v>1171.467720347923</v>
      </c>
    </row>
    <row r="9" spans="1:37" x14ac:dyDescent="0.25">
      <c r="A9" s="1"/>
      <c r="B9" s="1"/>
      <c r="C9" s="1"/>
      <c r="D9" s="1"/>
      <c r="E9" s="1"/>
      <c r="F9" s="1"/>
      <c r="G9" s="1"/>
      <c r="H9" s="1"/>
      <c r="I9" s="1"/>
      <c r="J9" s="1"/>
      <c r="K9" s="1"/>
      <c r="L9" s="1"/>
      <c r="M9" s="1"/>
      <c r="N9" s="1"/>
      <c r="O9" s="1"/>
      <c r="P9" s="1"/>
      <c r="Q9" s="1"/>
      <c r="R9" s="1"/>
      <c r="S9" s="1"/>
      <c r="T9" s="1"/>
      <c r="U9" s="1"/>
      <c r="V9" s="1"/>
      <c r="W9" s="4"/>
      <c r="X9" s="3" t="s">
        <v>48</v>
      </c>
      <c r="Y9" s="3" t="s">
        <v>0</v>
      </c>
      <c r="Z9" s="15" t="s">
        <v>57</v>
      </c>
      <c r="AB9" s="16">
        <v>1223546893.3106089</v>
      </c>
      <c r="AD9" s="3" t="s">
        <v>67</v>
      </c>
      <c r="AI9" s="3">
        <v>3</v>
      </c>
      <c r="AJ9" s="3" t="s">
        <v>2</v>
      </c>
      <c r="AK9" s="8">
        <v>1076.2492011480422</v>
      </c>
    </row>
    <row r="10" spans="1:37" x14ac:dyDescent="0.25">
      <c r="A10" s="1"/>
      <c r="B10" s="1"/>
      <c r="C10" s="1"/>
      <c r="D10" s="1"/>
      <c r="E10" s="1"/>
      <c r="F10" s="1"/>
      <c r="G10" s="1"/>
      <c r="H10" s="1"/>
      <c r="I10" s="1"/>
      <c r="J10" s="1"/>
      <c r="K10" s="1"/>
      <c r="L10" s="1"/>
      <c r="M10" s="1"/>
      <c r="N10" s="1"/>
      <c r="O10" s="1"/>
      <c r="P10" s="1"/>
      <c r="Q10" s="1"/>
      <c r="R10" s="1"/>
      <c r="S10" s="1"/>
      <c r="T10" s="1"/>
      <c r="U10" s="1"/>
      <c r="V10" s="1"/>
      <c r="W10" s="4"/>
      <c r="X10" s="3" t="s">
        <v>4</v>
      </c>
      <c r="Y10" s="3" t="s">
        <v>11</v>
      </c>
      <c r="Z10" s="15" t="s">
        <v>52</v>
      </c>
      <c r="AB10" s="16">
        <v>1537482351.9547653</v>
      </c>
      <c r="AD10" s="3" t="s">
        <v>68</v>
      </c>
      <c r="AI10" s="3">
        <v>4</v>
      </c>
      <c r="AJ10" s="3" t="s">
        <v>10</v>
      </c>
      <c r="AK10" s="8">
        <v>1074.5213039794239</v>
      </c>
    </row>
    <row r="11" spans="1:37" x14ac:dyDescent="0.25">
      <c r="A11" s="1"/>
      <c r="B11" s="1"/>
      <c r="C11" s="1"/>
      <c r="D11" s="1"/>
      <c r="E11" s="1"/>
      <c r="F11" s="1"/>
      <c r="G11" s="1"/>
      <c r="H11" s="1"/>
      <c r="I11" s="1"/>
      <c r="J11" s="1"/>
      <c r="K11" s="1"/>
      <c r="L11" s="1"/>
      <c r="M11" s="1"/>
      <c r="N11" s="1"/>
      <c r="O11" s="1"/>
      <c r="P11" s="1"/>
      <c r="Q11" s="1"/>
      <c r="R11" s="1"/>
      <c r="S11" s="1"/>
      <c r="T11" s="1"/>
      <c r="U11" s="1"/>
      <c r="V11" s="1"/>
      <c r="W11" s="4"/>
      <c r="Y11" s="3" t="s">
        <v>16</v>
      </c>
      <c r="Z11" s="15" t="s">
        <v>16</v>
      </c>
      <c r="AB11" s="16">
        <v>317728989.51592469</v>
      </c>
      <c r="AD11" s="3" t="s">
        <v>69</v>
      </c>
      <c r="AI11" s="3">
        <v>5</v>
      </c>
      <c r="AJ11" s="3" t="s">
        <v>14</v>
      </c>
      <c r="AK11" s="8">
        <v>993.04457610534189</v>
      </c>
    </row>
    <row r="12" spans="1:37" x14ac:dyDescent="0.25">
      <c r="A12" s="1"/>
      <c r="B12" s="1"/>
      <c r="C12" s="1"/>
      <c r="D12" s="1"/>
      <c r="E12" s="1"/>
      <c r="F12" s="1"/>
      <c r="G12" s="1"/>
      <c r="H12" s="1"/>
      <c r="I12" s="1"/>
      <c r="J12" s="1"/>
      <c r="K12" s="1"/>
      <c r="L12" s="1"/>
      <c r="M12" s="1"/>
      <c r="N12" s="1"/>
      <c r="O12" s="1"/>
      <c r="P12" s="1"/>
      <c r="Q12" s="1"/>
      <c r="R12" s="1"/>
      <c r="S12" s="1"/>
      <c r="T12" s="1"/>
      <c r="U12" s="1"/>
      <c r="V12" s="1"/>
      <c r="W12" s="4"/>
      <c r="Y12" s="3" t="s">
        <v>2</v>
      </c>
      <c r="Z12" s="15" t="s">
        <v>2</v>
      </c>
      <c r="AB12" s="16">
        <v>292383544.22668749</v>
      </c>
      <c r="AD12" s="3" t="s">
        <v>70</v>
      </c>
      <c r="AI12" s="3">
        <v>6</v>
      </c>
      <c r="AJ12" s="3" t="s">
        <v>0</v>
      </c>
      <c r="AK12" s="8">
        <v>662.96497295003667</v>
      </c>
    </row>
    <row r="13" spans="1:37" x14ac:dyDescent="0.25">
      <c r="A13" s="1"/>
      <c r="B13" s="1"/>
      <c r="C13" s="1"/>
      <c r="D13" s="1"/>
      <c r="E13" s="1"/>
      <c r="F13" s="1"/>
      <c r="G13" s="1"/>
      <c r="H13" s="1"/>
      <c r="I13" s="1"/>
      <c r="J13" s="1"/>
      <c r="K13" s="1"/>
      <c r="L13" s="1"/>
      <c r="M13" s="1"/>
      <c r="N13" s="1"/>
      <c r="O13" s="1"/>
      <c r="P13" s="1"/>
      <c r="Q13" s="1"/>
      <c r="R13" s="1"/>
      <c r="S13" s="1"/>
      <c r="T13" s="1"/>
      <c r="U13" s="1"/>
      <c r="V13" s="1"/>
      <c r="W13" s="4"/>
      <c r="Y13" s="3" t="s">
        <v>10</v>
      </c>
      <c r="Z13" s="15" t="s">
        <v>10</v>
      </c>
      <c r="AB13" s="16">
        <v>235525399.14055392</v>
      </c>
      <c r="AD13" s="3" t="s">
        <v>71</v>
      </c>
    </row>
    <row r="14" spans="1:37" x14ac:dyDescent="0.25">
      <c r="A14" s="1"/>
      <c r="B14" s="1"/>
      <c r="C14" s="1"/>
      <c r="D14" s="1"/>
      <c r="E14" s="1"/>
      <c r="F14" s="1"/>
      <c r="G14" s="1"/>
      <c r="H14" s="1"/>
      <c r="I14" s="1"/>
      <c r="J14" s="1"/>
      <c r="K14" s="1"/>
      <c r="L14" s="1"/>
      <c r="M14" s="1"/>
      <c r="N14" s="1"/>
      <c r="O14" s="1"/>
      <c r="P14" s="1"/>
      <c r="Q14" s="1"/>
      <c r="R14" s="1"/>
      <c r="S14" s="1"/>
      <c r="T14" s="1"/>
      <c r="U14" s="1"/>
      <c r="V14" s="1"/>
      <c r="W14" s="4"/>
      <c r="Y14" s="3" t="s">
        <v>14</v>
      </c>
      <c r="Z14" s="15" t="s">
        <v>14</v>
      </c>
      <c r="AB14" s="16">
        <v>233536279.05184546</v>
      </c>
      <c r="AD14" s="3" t="s">
        <v>72</v>
      </c>
    </row>
    <row r="15" spans="1:37" x14ac:dyDescent="0.25">
      <c r="A15" s="1"/>
      <c r="B15" s="1"/>
      <c r="C15" s="1"/>
      <c r="D15" s="1"/>
      <c r="E15" s="1"/>
      <c r="F15" s="1"/>
      <c r="G15" s="1"/>
      <c r="H15" s="1"/>
      <c r="I15" s="1"/>
      <c r="J15" s="1"/>
      <c r="K15" s="1"/>
      <c r="L15" s="1"/>
      <c r="M15" s="1"/>
      <c r="N15" s="1"/>
      <c r="O15" s="1"/>
      <c r="P15" s="1"/>
      <c r="Q15" s="1"/>
      <c r="R15" s="1"/>
      <c r="S15" s="1"/>
      <c r="T15" s="1"/>
      <c r="U15" s="1"/>
      <c r="V15" s="1"/>
      <c r="W15" s="4"/>
      <c r="Z15" s="15" t="s">
        <v>58</v>
      </c>
      <c r="AB15" s="16">
        <v>2383120284.8379316</v>
      </c>
      <c r="AD15" s="3" t="s">
        <v>73</v>
      </c>
    </row>
    <row r="16" spans="1:37" x14ac:dyDescent="0.25">
      <c r="A16" s="1"/>
      <c r="B16" s="1"/>
      <c r="C16" s="1"/>
      <c r="D16" s="1"/>
      <c r="E16" s="1"/>
      <c r="F16" s="1"/>
      <c r="G16" s="1"/>
      <c r="H16" s="1"/>
      <c r="I16" s="1"/>
      <c r="J16" s="1"/>
      <c r="K16" s="1"/>
      <c r="L16" s="1"/>
      <c r="M16" s="1"/>
      <c r="N16" s="1"/>
      <c r="O16" s="1"/>
      <c r="P16" s="1"/>
      <c r="Q16" s="1"/>
      <c r="R16" s="1"/>
      <c r="S16" s="1"/>
      <c r="T16" s="1"/>
      <c r="U16" s="1"/>
      <c r="V16" s="1"/>
      <c r="W16" s="4"/>
    </row>
    <row r="17" spans="1:23" x14ac:dyDescent="0.25">
      <c r="A17" s="1"/>
      <c r="B17" s="1"/>
      <c r="C17" s="1"/>
      <c r="D17" s="1"/>
      <c r="E17" s="1"/>
      <c r="F17" s="1"/>
      <c r="G17" s="1"/>
      <c r="H17" s="1"/>
      <c r="I17" s="1"/>
      <c r="J17" s="1"/>
      <c r="K17" s="1"/>
      <c r="L17" s="1"/>
      <c r="M17" s="1"/>
      <c r="N17" s="1"/>
      <c r="O17" s="1"/>
      <c r="P17" s="1"/>
      <c r="Q17" s="1"/>
      <c r="R17" s="1"/>
      <c r="S17" s="1"/>
      <c r="T17" s="1"/>
      <c r="U17" s="1"/>
      <c r="V17" s="1"/>
      <c r="W17" s="4"/>
    </row>
    <row r="18" spans="1:23" x14ac:dyDescent="0.25">
      <c r="A18" s="1"/>
      <c r="B18" s="1"/>
      <c r="C18" s="1"/>
      <c r="D18" s="1"/>
      <c r="E18" s="1"/>
      <c r="F18" s="1"/>
      <c r="G18" s="1"/>
      <c r="H18" s="1"/>
      <c r="I18" s="1"/>
      <c r="J18" s="1"/>
      <c r="K18" s="1"/>
      <c r="L18" s="1"/>
      <c r="M18" s="1"/>
      <c r="N18" s="1"/>
      <c r="O18" s="1"/>
      <c r="P18" s="1"/>
      <c r="Q18" s="1"/>
      <c r="R18" s="1"/>
      <c r="S18" s="1"/>
      <c r="T18" s="1"/>
      <c r="U18" s="1"/>
      <c r="V18" s="1"/>
      <c r="W18" s="4"/>
    </row>
    <row r="19" spans="1:23" x14ac:dyDescent="0.25">
      <c r="A19" s="1"/>
      <c r="B19" s="1"/>
      <c r="C19" s="1"/>
      <c r="D19" s="1"/>
      <c r="E19" s="1"/>
      <c r="F19" s="1"/>
      <c r="G19" s="1"/>
      <c r="H19" s="1"/>
      <c r="I19" s="1"/>
      <c r="J19" s="1"/>
      <c r="K19" s="1"/>
      <c r="L19" s="1"/>
      <c r="M19" s="1"/>
      <c r="N19" s="1"/>
      <c r="O19" s="1"/>
      <c r="P19" s="1"/>
      <c r="Q19" s="1"/>
      <c r="R19" s="1"/>
      <c r="S19" s="1"/>
      <c r="T19" s="1"/>
      <c r="U19" s="1"/>
      <c r="V19" s="1"/>
      <c r="W19" s="4"/>
    </row>
    <row r="20" spans="1:23" x14ac:dyDescent="0.25">
      <c r="A20" s="1"/>
      <c r="B20" s="1"/>
      <c r="C20" s="1"/>
      <c r="D20" s="1"/>
      <c r="E20" s="1"/>
      <c r="F20" s="1"/>
      <c r="G20" s="1"/>
      <c r="H20" s="1"/>
      <c r="I20" s="1"/>
      <c r="J20" s="1"/>
      <c r="K20" s="1"/>
      <c r="L20" s="1"/>
      <c r="M20" s="1"/>
      <c r="N20" s="1"/>
      <c r="O20" s="1"/>
      <c r="P20" s="1"/>
      <c r="Q20" s="1"/>
      <c r="R20" s="1"/>
      <c r="S20" s="1"/>
      <c r="T20" s="1"/>
      <c r="U20" s="1"/>
      <c r="V20" s="1"/>
      <c r="W20" s="4"/>
    </row>
    <row r="21" spans="1:23" x14ac:dyDescent="0.25">
      <c r="A21" s="1"/>
      <c r="B21" s="1"/>
      <c r="C21" s="1"/>
      <c r="D21" s="1"/>
      <c r="E21" s="1"/>
      <c r="F21" s="1"/>
      <c r="G21" s="1"/>
      <c r="H21" s="1"/>
      <c r="I21" s="1"/>
      <c r="J21" s="1"/>
      <c r="K21" s="1"/>
      <c r="L21" s="1"/>
      <c r="M21" s="1"/>
      <c r="N21" s="1"/>
      <c r="O21" s="1"/>
      <c r="P21" s="1"/>
      <c r="Q21" s="1"/>
      <c r="R21" s="1"/>
      <c r="S21" s="1"/>
      <c r="T21" s="1"/>
      <c r="U21" s="1"/>
      <c r="V21" s="1"/>
      <c r="W21" s="4"/>
    </row>
    <row r="22" spans="1:23" x14ac:dyDescent="0.25">
      <c r="A22" s="1"/>
      <c r="B22" s="1"/>
      <c r="C22" s="1"/>
      <c r="D22" s="1"/>
      <c r="E22" s="1"/>
      <c r="F22" s="1"/>
      <c r="G22" s="1"/>
      <c r="H22" s="1"/>
      <c r="I22" s="1"/>
      <c r="J22" s="1"/>
      <c r="K22" s="1"/>
      <c r="L22" s="1"/>
      <c r="M22" s="1"/>
      <c r="N22" s="1"/>
      <c r="O22" s="1"/>
      <c r="P22" s="1"/>
      <c r="Q22" s="1"/>
      <c r="R22" s="1"/>
      <c r="S22" s="1"/>
      <c r="T22" s="1"/>
      <c r="U22" s="1"/>
      <c r="V22" s="1"/>
      <c r="W22" s="4"/>
    </row>
    <row r="23" spans="1:23" x14ac:dyDescent="0.25">
      <c r="A23" s="1"/>
      <c r="B23" s="1"/>
      <c r="C23" s="1"/>
      <c r="D23" s="1"/>
      <c r="E23" s="1"/>
      <c r="F23" s="1"/>
      <c r="G23" s="1"/>
      <c r="H23" s="1"/>
      <c r="I23" s="1"/>
      <c r="J23" s="1"/>
      <c r="K23" s="1"/>
      <c r="L23" s="1"/>
      <c r="M23" s="1"/>
      <c r="N23" s="1"/>
      <c r="O23" s="1"/>
      <c r="P23" s="1"/>
      <c r="Q23" s="1"/>
      <c r="R23" s="1"/>
      <c r="S23" s="1"/>
      <c r="T23" s="1"/>
      <c r="U23" s="1"/>
      <c r="V23" s="1"/>
      <c r="W23" s="4"/>
    </row>
    <row r="24" spans="1:23" x14ac:dyDescent="0.25">
      <c r="A24" s="1"/>
      <c r="B24" s="1"/>
      <c r="C24" s="1"/>
      <c r="D24" s="1"/>
      <c r="E24" s="1"/>
      <c r="F24" s="1"/>
      <c r="G24" s="1"/>
      <c r="H24" s="1"/>
      <c r="I24" s="1"/>
      <c r="J24" s="1"/>
      <c r="K24" s="1"/>
      <c r="L24" s="1"/>
      <c r="M24" s="1"/>
      <c r="N24" s="1"/>
      <c r="O24" s="1"/>
      <c r="P24" s="1"/>
      <c r="Q24" s="1"/>
      <c r="R24" s="1"/>
      <c r="S24" s="1"/>
      <c r="T24" s="1"/>
      <c r="U24" s="1"/>
      <c r="V24" s="1"/>
      <c r="W24" s="4"/>
    </row>
    <row r="25" spans="1:23" x14ac:dyDescent="0.25">
      <c r="A25" s="1"/>
      <c r="B25" s="1"/>
      <c r="C25" s="1"/>
      <c r="D25" s="1"/>
      <c r="E25" s="1"/>
      <c r="F25" s="1"/>
      <c r="G25" s="1"/>
      <c r="H25" s="1"/>
      <c r="I25" s="1"/>
      <c r="J25" s="1"/>
      <c r="K25" s="1"/>
      <c r="L25" s="1"/>
      <c r="M25" s="1"/>
      <c r="N25" s="1"/>
      <c r="O25" s="1"/>
      <c r="P25" s="1"/>
      <c r="Q25" s="1"/>
      <c r="R25" s="1"/>
      <c r="S25" s="1"/>
      <c r="T25" s="1"/>
      <c r="U25" s="1"/>
      <c r="V25" s="1"/>
      <c r="W25" s="4"/>
    </row>
    <row r="26" spans="1:23" x14ac:dyDescent="0.25">
      <c r="A26" s="1"/>
      <c r="B26" s="1"/>
      <c r="C26" s="1"/>
      <c r="D26" s="1"/>
      <c r="E26" s="1"/>
      <c r="F26" s="1"/>
      <c r="G26" s="1"/>
      <c r="H26" s="1"/>
      <c r="I26" s="1"/>
      <c r="J26" s="1"/>
      <c r="K26" s="1"/>
      <c r="L26" s="1"/>
      <c r="M26" s="1"/>
      <c r="N26" s="1"/>
      <c r="O26" s="1"/>
      <c r="P26" s="1"/>
      <c r="Q26" s="1"/>
      <c r="R26" s="1"/>
      <c r="S26" s="1"/>
      <c r="T26" s="1"/>
      <c r="U26" s="1"/>
      <c r="V26" s="1"/>
      <c r="W26" s="4"/>
    </row>
    <row r="27" spans="1:23" ht="17.25" customHeight="1" x14ac:dyDescent="0.25">
      <c r="A27" s="1"/>
      <c r="B27" s="1"/>
      <c r="C27" s="1"/>
      <c r="D27" s="1"/>
      <c r="E27" s="1"/>
      <c r="F27" s="1"/>
      <c r="G27" s="1"/>
      <c r="H27" s="1"/>
      <c r="I27" s="1"/>
      <c r="J27" s="1"/>
      <c r="K27" s="1"/>
      <c r="L27" s="1"/>
      <c r="M27" s="1"/>
      <c r="N27" s="1"/>
      <c r="O27" s="1"/>
      <c r="P27" s="1"/>
      <c r="Q27" s="1"/>
      <c r="R27" s="1"/>
      <c r="S27" s="1"/>
      <c r="T27" s="1"/>
      <c r="U27" s="1"/>
      <c r="V27" s="1"/>
      <c r="W27" s="4"/>
    </row>
    <row r="28" spans="1:23" x14ac:dyDescent="0.25">
      <c r="A28" s="1"/>
      <c r="B28" s="1"/>
      <c r="C28" s="1"/>
      <c r="D28" s="1"/>
      <c r="E28" s="1"/>
      <c r="F28" s="1"/>
      <c r="G28" s="1"/>
      <c r="H28" s="1"/>
      <c r="I28" s="1"/>
      <c r="J28" s="1"/>
      <c r="K28" s="1"/>
      <c r="L28" s="1"/>
      <c r="M28" s="1"/>
      <c r="N28" s="1"/>
      <c r="O28" s="1"/>
      <c r="P28" s="1"/>
      <c r="Q28" s="1"/>
      <c r="R28" s="1"/>
      <c r="S28" s="1"/>
      <c r="T28" s="1"/>
      <c r="U28" s="1"/>
      <c r="V28" s="1"/>
      <c r="W28" s="4"/>
    </row>
    <row r="29" spans="1:23" x14ac:dyDescent="0.25">
      <c r="A29" s="1"/>
      <c r="B29" s="1"/>
      <c r="C29" s="1"/>
      <c r="D29" s="1"/>
      <c r="E29" s="1"/>
      <c r="F29" s="1"/>
      <c r="G29" s="1"/>
      <c r="H29" s="1"/>
      <c r="I29" s="1"/>
      <c r="J29" s="1"/>
      <c r="K29" s="1"/>
      <c r="L29" s="1"/>
      <c r="M29" s="1"/>
      <c r="N29" s="1"/>
      <c r="O29" s="1"/>
      <c r="P29" s="1"/>
      <c r="Q29" s="1"/>
      <c r="R29" s="1"/>
      <c r="S29" s="1"/>
      <c r="T29" s="1"/>
      <c r="U29" s="1"/>
      <c r="V29" s="1"/>
      <c r="W29" s="4"/>
    </row>
    <row r="30" spans="1:23" x14ac:dyDescent="0.25">
      <c r="A30" s="1"/>
      <c r="B30" s="1"/>
      <c r="C30" s="1"/>
      <c r="D30" s="1"/>
      <c r="E30" s="1"/>
      <c r="F30" s="1"/>
      <c r="G30" s="1"/>
      <c r="H30" s="1"/>
      <c r="I30" s="1"/>
      <c r="J30" s="1"/>
      <c r="K30" s="1"/>
      <c r="L30" s="1"/>
      <c r="M30" s="1"/>
      <c r="N30" s="1"/>
      <c r="O30" s="1"/>
      <c r="P30" s="1"/>
      <c r="Q30" s="1"/>
      <c r="R30" s="1"/>
      <c r="S30" s="1"/>
      <c r="T30" s="1"/>
      <c r="U30" s="1"/>
      <c r="V30" s="1"/>
      <c r="W30" s="4"/>
    </row>
    <row r="31" spans="1:23" x14ac:dyDescent="0.25">
      <c r="A31" s="1"/>
      <c r="B31" s="1"/>
      <c r="C31" s="1"/>
      <c r="D31" s="1"/>
      <c r="E31" s="1"/>
      <c r="F31" s="1"/>
      <c r="G31" s="1"/>
      <c r="H31" s="1"/>
      <c r="I31" s="1"/>
      <c r="J31" s="1"/>
      <c r="K31" s="1"/>
      <c r="L31" s="1"/>
      <c r="M31" s="1"/>
      <c r="N31" s="1"/>
      <c r="O31" s="1"/>
      <c r="P31" s="1"/>
      <c r="Q31" s="1"/>
      <c r="R31" s="1"/>
      <c r="S31" s="1"/>
      <c r="T31" s="1"/>
      <c r="U31" s="1"/>
      <c r="V31" s="1"/>
      <c r="W31" s="4"/>
    </row>
    <row r="32" spans="1:23" x14ac:dyDescent="0.25">
      <c r="A32" s="1"/>
      <c r="B32" s="1"/>
      <c r="C32" s="1"/>
      <c r="D32" s="1"/>
      <c r="E32" s="1"/>
      <c r="F32" s="1"/>
      <c r="G32" s="1"/>
      <c r="H32" s="1"/>
      <c r="I32" s="1"/>
      <c r="J32" s="1"/>
      <c r="K32" s="1"/>
      <c r="L32" s="1"/>
      <c r="M32" s="1"/>
      <c r="N32" s="1"/>
      <c r="O32" s="1"/>
      <c r="P32" s="1"/>
      <c r="Q32" s="1"/>
      <c r="R32" s="1"/>
      <c r="S32" s="1"/>
      <c r="T32" s="1"/>
      <c r="U32" s="1"/>
      <c r="V32" s="1"/>
      <c r="W32" s="4"/>
    </row>
    <row r="33" spans="1:34" x14ac:dyDescent="0.25">
      <c r="A33" s="1"/>
      <c r="B33" s="1"/>
      <c r="C33" s="1"/>
      <c r="D33" s="1"/>
      <c r="E33" s="1"/>
      <c r="F33" s="1"/>
      <c r="G33" s="1"/>
      <c r="H33" s="1"/>
      <c r="I33" s="1"/>
      <c r="J33" s="1"/>
      <c r="K33" s="1"/>
      <c r="L33" s="1"/>
      <c r="M33" s="1"/>
      <c r="N33" s="1"/>
      <c r="O33" s="1"/>
      <c r="P33" s="1"/>
      <c r="Q33" s="1"/>
      <c r="R33" s="1"/>
      <c r="S33" s="1"/>
      <c r="T33" s="1"/>
      <c r="U33" s="1"/>
      <c r="V33" s="1"/>
      <c r="W33" s="4"/>
      <c r="AE33" s="3" t="s">
        <v>74</v>
      </c>
    </row>
    <row r="34" spans="1:34" x14ac:dyDescent="0.25">
      <c r="A34" s="1"/>
      <c r="B34" s="1"/>
      <c r="C34" s="1"/>
      <c r="D34" s="1"/>
      <c r="E34" s="1"/>
      <c r="F34" s="1"/>
      <c r="G34" s="1"/>
      <c r="H34" s="1"/>
      <c r="I34" s="1"/>
      <c r="J34" s="1"/>
      <c r="K34" s="1"/>
      <c r="L34" s="1"/>
      <c r="M34" s="1"/>
      <c r="N34" s="1"/>
      <c r="O34" s="1"/>
      <c r="P34" s="1"/>
      <c r="Q34" s="1"/>
      <c r="R34" s="1"/>
      <c r="S34" s="1"/>
      <c r="T34" s="1"/>
      <c r="U34" s="1"/>
      <c r="V34" s="1"/>
      <c r="W34" s="4"/>
      <c r="AB34" s="3" t="s">
        <v>49</v>
      </c>
      <c r="AC34" s="3" t="s">
        <v>54</v>
      </c>
      <c r="AD34" s="3" t="s">
        <v>53</v>
      </c>
      <c r="AE34" s="3" t="s">
        <v>75</v>
      </c>
      <c r="AF34" s="3" t="s">
        <v>76</v>
      </c>
    </row>
    <row r="35" spans="1:34" x14ac:dyDescent="0.25">
      <c r="A35" s="1"/>
      <c r="B35" s="1"/>
      <c r="C35" s="1"/>
      <c r="D35" s="1"/>
      <c r="E35" s="1"/>
      <c r="F35" s="1"/>
      <c r="G35" s="1"/>
      <c r="H35" s="1"/>
      <c r="I35" s="1"/>
      <c r="J35" s="1"/>
      <c r="K35" s="1"/>
      <c r="L35" s="1"/>
      <c r="M35" s="1"/>
      <c r="N35" s="1"/>
      <c r="O35" s="1"/>
      <c r="P35" s="1"/>
      <c r="Q35" s="1"/>
      <c r="R35" s="1"/>
      <c r="S35" s="1"/>
      <c r="T35" s="1"/>
      <c r="U35" s="1"/>
      <c r="V35" s="1"/>
      <c r="W35" s="4"/>
      <c r="Y35" s="3">
        <v>1</v>
      </c>
      <c r="Z35" s="15" t="s">
        <v>0</v>
      </c>
      <c r="AA35" s="15" t="s">
        <v>77</v>
      </c>
      <c r="AB35" s="18">
        <v>97150587.159709305</v>
      </c>
      <c r="AC35" s="18">
        <v>55449098.281911463</v>
      </c>
      <c r="AD35" s="18">
        <v>41701488.877797842</v>
      </c>
      <c r="AE35" s="18" t="s">
        <v>78</v>
      </c>
      <c r="AF35" s="18" t="s">
        <v>79</v>
      </c>
      <c r="AH35" s="3">
        <v>1</v>
      </c>
    </row>
    <row r="36" spans="1:34" x14ac:dyDescent="0.25">
      <c r="A36" s="1"/>
      <c r="B36" s="1"/>
      <c r="C36" s="1"/>
      <c r="D36" s="1"/>
      <c r="E36" s="1"/>
      <c r="F36" s="1"/>
      <c r="G36" s="1"/>
      <c r="H36" s="1"/>
      <c r="I36" s="1"/>
      <c r="J36" s="1"/>
      <c r="K36" s="1"/>
      <c r="L36" s="1"/>
      <c r="M36" s="1"/>
      <c r="N36" s="1"/>
      <c r="O36" s="1"/>
      <c r="P36" s="1"/>
      <c r="Q36" s="1"/>
      <c r="R36" s="1"/>
      <c r="S36" s="1"/>
      <c r="T36" s="1"/>
      <c r="U36" s="1"/>
      <c r="V36" s="1"/>
      <c r="W36" s="4"/>
      <c r="Y36" s="3">
        <v>2</v>
      </c>
      <c r="Z36" s="15" t="s">
        <v>11</v>
      </c>
      <c r="AA36" s="15" t="s">
        <v>80</v>
      </c>
      <c r="AB36" s="18">
        <v>126293894.73075649</v>
      </c>
      <c r="AC36" s="18">
        <v>112521452.68977411</v>
      </c>
      <c r="AD36" s="18">
        <v>13772442.04098239</v>
      </c>
      <c r="AE36" s="18" t="s">
        <v>81</v>
      </c>
      <c r="AF36" s="18" t="s">
        <v>82</v>
      </c>
      <c r="AH36" s="3">
        <v>2</v>
      </c>
    </row>
    <row r="37" spans="1:34" x14ac:dyDescent="0.25">
      <c r="A37" s="1"/>
      <c r="B37" s="1"/>
      <c r="C37" s="1"/>
      <c r="D37" s="1"/>
      <c r="E37" s="1"/>
      <c r="F37" s="1"/>
      <c r="G37" s="1"/>
      <c r="H37" s="1"/>
      <c r="I37" s="1"/>
      <c r="J37" s="1"/>
      <c r="K37" s="1"/>
      <c r="L37" s="1"/>
      <c r="M37" s="1"/>
      <c r="N37" s="1"/>
      <c r="O37" s="1"/>
      <c r="P37" s="1"/>
      <c r="Q37" s="1"/>
      <c r="R37" s="1"/>
      <c r="S37" s="1"/>
      <c r="T37" s="1"/>
      <c r="U37" s="1"/>
      <c r="V37" s="1"/>
      <c r="W37" s="4"/>
      <c r="Y37" s="3">
        <v>3</v>
      </c>
      <c r="Z37" s="15" t="s">
        <v>5</v>
      </c>
      <c r="AA37" s="15" t="s">
        <v>83</v>
      </c>
      <c r="AB37" s="18">
        <v>91328496.413177311</v>
      </c>
      <c r="AC37" s="18">
        <v>78020507.819526568</v>
      </c>
      <c r="AD37" s="18">
        <v>13307988.59365074</v>
      </c>
      <c r="AE37" s="18" t="s">
        <v>84</v>
      </c>
      <c r="AF37" s="18" t="s">
        <v>85</v>
      </c>
      <c r="AH37" s="3">
        <v>3</v>
      </c>
    </row>
    <row r="38" spans="1:34" x14ac:dyDescent="0.25">
      <c r="A38" s="1"/>
      <c r="B38" s="1"/>
      <c r="C38" s="1"/>
      <c r="D38" s="1"/>
      <c r="E38" s="1"/>
      <c r="F38" s="1"/>
      <c r="G38" s="1"/>
      <c r="H38" s="1"/>
      <c r="I38" s="1"/>
      <c r="J38" s="1"/>
      <c r="K38" s="1"/>
      <c r="L38" s="1"/>
      <c r="M38" s="1"/>
      <c r="N38" s="1"/>
      <c r="O38" s="1"/>
      <c r="P38" s="1"/>
      <c r="Q38" s="1"/>
      <c r="R38" s="1"/>
      <c r="S38" s="1"/>
      <c r="T38" s="1"/>
      <c r="U38" s="1"/>
      <c r="V38" s="1"/>
      <c r="W38" s="4"/>
      <c r="Y38" s="3">
        <v>4</v>
      </c>
      <c r="Z38" s="15" t="s">
        <v>24</v>
      </c>
      <c r="AA38" s="15" t="s">
        <v>86</v>
      </c>
      <c r="AB38" s="18">
        <v>82117792.640683219</v>
      </c>
      <c r="AC38" s="18">
        <v>74414652.936135575</v>
      </c>
      <c r="AD38" s="18">
        <v>7703139.7045476437</v>
      </c>
      <c r="AE38" s="18" t="s">
        <v>87</v>
      </c>
      <c r="AF38" s="18" t="s">
        <v>88</v>
      </c>
      <c r="AH38" s="3">
        <v>4</v>
      </c>
    </row>
    <row r="39" spans="1:34" x14ac:dyDescent="0.25">
      <c r="A39" s="1"/>
      <c r="B39" s="1"/>
      <c r="C39" s="1"/>
      <c r="D39" s="1"/>
      <c r="E39" s="1"/>
      <c r="F39" s="1"/>
      <c r="G39" s="1"/>
      <c r="H39" s="1"/>
      <c r="I39" s="1"/>
      <c r="J39" s="1"/>
      <c r="K39" s="1"/>
      <c r="L39" s="1"/>
      <c r="M39" s="1"/>
      <c r="N39" s="1"/>
      <c r="O39" s="1"/>
      <c r="P39" s="1"/>
      <c r="Q39" s="1"/>
      <c r="R39" s="1"/>
      <c r="S39" s="1"/>
      <c r="T39" s="1"/>
      <c r="U39" s="1"/>
      <c r="V39" s="1"/>
      <c r="W39" s="4"/>
      <c r="Y39" s="3">
        <v>5</v>
      </c>
      <c r="Z39" s="15" t="s">
        <v>18</v>
      </c>
      <c r="AA39" s="15" t="s">
        <v>89</v>
      </c>
      <c r="AB39" s="18">
        <v>63343658.594635881</v>
      </c>
      <c r="AC39" s="18">
        <v>53810156.877924591</v>
      </c>
      <c r="AD39" s="18">
        <v>9533501.7167112883</v>
      </c>
      <c r="AE39" s="18" t="s">
        <v>90</v>
      </c>
      <c r="AF39" s="18" t="s">
        <v>91</v>
      </c>
      <c r="AH39" s="3">
        <v>5</v>
      </c>
    </row>
    <row r="40" spans="1:34" x14ac:dyDescent="0.25">
      <c r="A40" s="1"/>
      <c r="B40" s="1"/>
      <c r="C40" s="1"/>
      <c r="D40" s="1"/>
      <c r="E40" s="1"/>
      <c r="F40" s="1"/>
      <c r="G40" s="1"/>
      <c r="H40" s="1"/>
      <c r="I40" s="1"/>
      <c r="J40" s="1"/>
      <c r="K40" s="1"/>
      <c r="L40" s="1"/>
      <c r="M40" s="1"/>
      <c r="N40" s="1"/>
      <c r="O40" s="1"/>
      <c r="P40" s="1"/>
      <c r="Q40" s="1"/>
      <c r="R40" s="1"/>
      <c r="S40" s="1"/>
      <c r="T40" s="1"/>
      <c r="U40" s="1"/>
      <c r="V40" s="1"/>
      <c r="W40" s="4"/>
      <c r="Y40" s="3">
        <v>6</v>
      </c>
      <c r="Z40" s="15" t="s">
        <v>6</v>
      </c>
      <c r="AA40" s="15" t="s">
        <v>92</v>
      </c>
      <c r="AB40" s="18">
        <v>63091150.578401491</v>
      </c>
      <c r="AC40" s="18">
        <v>50586248.065960288</v>
      </c>
      <c r="AD40" s="18">
        <v>12504902.512441207</v>
      </c>
      <c r="AE40" s="18" t="s">
        <v>93</v>
      </c>
      <c r="AF40" s="18" t="s">
        <v>94</v>
      </c>
      <c r="AH40" s="3">
        <v>6</v>
      </c>
    </row>
    <row r="41" spans="1:34" x14ac:dyDescent="0.25">
      <c r="A41" s="1"/>
      <c r="B41" s="1"/>
      <c r="C41" s="1"/>
      <c r="D41" s="1"/>
      <c r="E41" s="1"/>
      <c r="F41" s="1"/>
      <c r="G41" s="1"/>
      <c r="H41" s="1"/>
      <c r="I41" s="1"/>
      <c r="J41" s="1"/>
      <c r="K41" s="1"/>
      <c r="L41" s="1"/>
      <c r="M41" s="1"/>
      <c r="N41" s="1"/>
      <c r="O41" s="1"/>
      <c r="P41" s="1"/>
      <c r="Q41" s="1"/>
      <c r="R41" s="1"/>
      <c r="S41" s="1"/>
      <c r="T41" s="1"/>
      <c r="U41" s="1"/>
      <c r="V41" s="1"/>
      <c r="W41" s="4"/>
      <c r="Y41" s="3">
        <v>7</v>
      </c>
      <c r="Z41" s="15" t="s">
        <v>26</v>
      </c>
      <c r="AA41" s="15" t="s">
        <v>95</v>
      </c>
      <c r="AB41" s="18">
        <v>62828868.203929819</v>
      </c>
      <c r="AC41" s="18">
        <v>58377061.919694126</v>
      </c>
      <c r="AD41" s="18">
        <v>4451806.2842356944</v>
      </c>
      <c r="AE41" s="18" t="s">
        <v>96</v>
      </c>
      <c r="AF41" s="18" t="s">
        <v>97</v>
      </c>
      <c r="AH41" s="3">
        <v>7</v>
      </c>
    </row>
    <row r="42" spans="1:34" x14ac:dyDescent="0.25">
      <c r="A42" s="1"/>
      <c r="B42" s="1"/>
      <c r="C42" s="1"/>
      <c r="D42" s="1"/>
      <c r="E42" s="1"/>
      <c r="F42" s="1"/>
      <c r="G42" s="1"/>
      <c r="H42" s="1"/>
      <c r="I42" s="1"/>
      <c r="J42" s="1"/>
      <c r="K42" s="1"/>
      <c r="L42" s="1"/>
      <c r="M42" s="1"/>
      <c r="N42" s="1"/>
      <c r="O42" s="1"/>
      <c r="P42" s="1"/>
      <c r="Q42" s="1"/>
      <c r="R42" s="1"/>
      <c r="S42" s="1"/>
      <c r="T42" s="1"/>
      <c r="U42" s="1"/>
      <c r="V42" s="1"/>
      <c r="W42" s="4"/>
      <c r="Y42" s="3">
        <v>8</v>
      </c>
      <c r="Z42" s="15" t="s">
        <v>30</v>
      </c>
      <c r="AA42" s="15" t="s">
        <v>98</v>
      </c>
      <c r="AB42" s="18">
        <v>62174666.242338538</v>
      </c>
      <c r="AC42" s="18">
        <v>50148565.805127747</v>
      </c>
      <c r="AD42" s="18">
        <v>12026100.437210789</v>
      </c>
      <c r="AE42" s="18" t="s">
        <v>99</v>
      </c>
      <c r="AF42" s="18" t="s">
        <v>100</v>
      </c>
      <c r="AH42" s="3">
        <v>8</v>
      </c>
    </row>
    <row r="43" spans="1:34" x14ac:dyDescent="0.25">
      <c r="A43" s="1"/>
      <c r="B43" s="1"/>
      <c r="C43" s="1"/>
      <c r="D43" s="1"/>
      <c r="E43" s="1"/>
      <c r="F43" s="1"/>
      <c r="G43" s="1"/>
      <c r="H43" s="1"/>
      <c r="I43" s="1"/>
      <c r="J43" s="1"/>
      <c r="K43" s="1"/>
      <c r="L43" s="1"/>
      <c r="M43" s="1"/>
      <c r="N43" s="1"/>
      <c r="O43" s="1"/>
      <c r="P43" s="1"/>
      <c r="Q43" s="1"/>
      <c r="R43" s="1"/>
      <c r="S43" s="1"/>
      <c r="T43" s="1"/>
      <c r="U43" s="1"/>
      <c r="V43" s="1"/>
      <c r="W43" s="4"/>
      <c r="Y43" s="3">
        <v>9</v>
      </c>
      <c r="Z43" s="15" t="s">
        <v>38</v>
      </c>
      <c r="AA43" s="15" t="s">
        <v>101</v>
      </c>
      <c r="AB43" s="18">
        <v>60431227.338762641</v>
      </c>
      <c r="AC43" s="18">
        <v>54204810.599704012</v>
      </c>
      <c r="AD43" s="18">
        <v>6226416.7390586268</v>
      </c>
      <c r="AE43" s="18" t="s">
        <v>102</v>
      </c>
      <c r="AF43" s="18" t="s">
        <v>103</v>
      </c>
      <c r="AH43" s="3">
        <v>9</v>
      </c>
    </row>
    <row r="44" spans="1:34" ht="12" customHeight="1" x14ac:dyDescent="0.25">
      <c r="A44" s="1"/>
      <c r="B44" s="1"/>
      <c r="C44" s="1"/>
      <c r="D44" s="1"/>
      <c r="E44" s="1"/>
      <c r="F44" s="1"/>
      <c r="G44" s="1"/>
      <c r="H44" s="1"/>
      <c r="I44" s="1"/>
      <c r="J44" s="1"/>
      <c r="K44" s="1"/>
      <c r="L44" s="1"/>
      <c r="M44" s="1"/>
      <c r="N44" s="1"/>
      <c r="O44" s="1"/>
      <c r="P44" s="1"/>
      <c r="Q44" s="1"/>
      <c r="R44" s="1"/>
      <c r="S44" s="1"/>
      <c r="T44" s="1"/>
      <c r="U44" s="1"/>
      <c r="V44" s="1"/>
      <c r="W44" s="4"/>
      <c r="Y44" s="3">
        <v>10</v>
      </c>
      <c r="Z44" s="15" t="s">
        <v>31</v>
      </c>
      <c r="AA44" s="15" t="s">
        <v>104</v>
      </c>
      <c r="AB44" s="18">
        <v>59182908.589586027</v>
      </c>
      <c r="AC44" s="18">
        <v>53762201.321678057</v>
      </c>
      <c r="AD44" s="18">
        <v>5420707.2679079687</v>
      </c>
      <c r="AE44" s="18" t="s">
        <v>90</v>
      </c>
      <c r="AF44" s="18" t="s">
        <v>105</v>
      </c>
      <c r="AH44" s="3">
        <v>10</v>
      </c>
    </row>
    <row r="45" spans="1:34" x14ac:dyDescent="0.25">
      <c r="A45" s="1"/>
      <c r="B45" s="1"/>
      <c r="C45" s="1"/>
      <c r="D45" s="1"/>
      <c r="E45" s="1"/>
      <c r="F45" s="1"/>
      <c r="G45" s="1"/>
      <c r="H45" s="1"/>
      <c r="I45" s="1"/>
      <c r="J45" s="1"/>
      <c r="K45" s="1"/>
      <c r="L45" s="1"/>
      <c r="M45" s="1"/>
      <c r="N45" s="1"/>
      <c r="O45" s="1"/>
      <c r="P45" s="1"/>
      <c r="Q45" s="1"/>
      <c r="R45" s="1"/>
      <c r="S45" s="1"/>
      <c r="T45" s="1"/>
      <c r="U45" s="1"/>
      <c r="V45" s="1"/>
      <c r="W45" s="4"/>
      <c r="Y45" s="3">
        <v>11</v>
      </c>
      <c r="Z45" s="15" t="s">
        <v>3</v>
      </c>
      <c r="AA45" s="15" t="s">
        <v>106</v>
      </c>
      <c r="AB45" s="18">
        <v>51978162.380531706</v>
      </c>
      <c r="AC45" s="18">
        <v>47238575.473739363</v>
      </c>
      <c r="AD45" s="18">
        <v>4739586.9067923436</v>
      </c>
      <c r="AE45" s="18" t="s">
        <v>107</v>
      </c>
      <c r="AF45" s="18" t="s">
        <v>108</v>
      </c>
      <c r="AH45" s="3">
        <v>11</v>
      </c>
    </row>
    <row r="46" spans="1:34" x14ac:dyDescent="0.25">
      <c r="A46" s="6"/>
      <c r="B46" s="6"/>
      <c r="C46" s="6"/>
      <c r="D46" s="6"/>
      <c r="E46" s="6"/>
      <c r="F46" s="6"/>
      <c r="G46" s="6"/>
      <c r="H46" s="6"/>
      <c r="I46" s="6"/>
      <c r="J46" s="6"/>
      <c r="K46" s="6"/>
      <c r="L46" s="6"/>
      <c r="M46" s="6"/>
      <c r="N46" s="6"/>
      <c r="O46" s="6"/>
      <c r="P46" s="6"/>
      <c r="Q46" s="6"/>
      <c r="R46" s="6"/>
      <c r="S46" s="6"/>
      <c r="T46" s="6"/>
      <c r="U46" s="6"/>
      <c r="V46" s="6"/>
      <c r="W46" s="6"/>
      <c r="Y46" s="3">
        <v>12</v>
      </c>
      <c r="Z46" s="15" t="s">
        <v>9</v>
      </c>
      <c r="AA46" s="15" t="s">
        <v>109</v>
      </c>
      <c r="AB46" s="18">
        <v>44118181.557087287</v>
      </c>
      <c r="AC46" s="18">
        <v>25744530.694998968</v>
      </c>
      <c r="AD46" s="18">
        <v>18373650.862088319</v>
      </c>
      <c r="AE46" s="18" t="s">
        <v>110</v>
      </c>
      <c r="AF46" s="18" t="s">
        <v>111</v>
      </c>
      <c r="AH46" s="3">
        <v>12</v>
      </c>
    </row>
    <row r="47" spans="1:34" ht="45.75" customHeight="1" x14ac:dyDescent="0.35">
      <c r="A47" s="9" t="str">
        <f ca="1">"ES fondu 2021.-2027. gada plānošanas perioda līgumu summu sadalījums (ES fondu finansējums) līdz "&amp; datums&amp;" Latvijas novados atbilstoši projekta īstenošanas vietai. Grafikā finanšu dati miljonos eiro."</f>
        <v>ES fondu 2021.-2027. gada plānošanas perioda līgumu summu sadalījums (ES fondu finansējums) līdz 07.10.2026 Latvijas novados atbilstoši projekta īstenošanas vietai. Grafikā finanšu dati miljonos eiro.</v>
      </c>
      <c r="B47" s="9"/>
      <c r="C47" s="9"/>
      <c r="D47" s="9"/>
      <c r="E47" s="9"/>
      <c r="F47" s="9"/>
      <c r="G47" s="9"/>
      <c r="H47" s="9"/>
      <c r="I47" s="9"/>
      <c r="J47" s="9"/>
      <c r="K47" s="9"/>
      <c r="L47" s="9"/>
      <c r="M47" s="9"/>
      <c r="N47" s="9"/>
      <c r="O47" s="9"/>
      <c r="P47" s="9"/>
      <c r="Q47" s="9"/>
      <c r="R47" s="9"/>
      <c r="S47" s="9"/>
      <c r="T47" s="9"/>
      <c r="U47" s="9"/>
      <c r="V47" s="9"/>
      <c r="W47" s="9"/>
      <c r="Y47" s="3">
        <v>13</v>
      </c>
      <c r="Z47" s="15" t="s">
        <v>33</v>
      </c>
      <c r="AA47" s="15" t="s">
        <v>112</v>
      </c>
      <c r="AB47" s="18">
        <v>43061618.818737045</v>
      </c>
      <c r="AC47" s="18">
        <v>34983695.372390188</v>
      </c>
      <c r="AD47" s="18">
        <v>8077923.4463468548</v>
      </c>
      <c r="AE47" s="18" t="s">
        <v>113</v>
      </c>
      <c r="AF47" s="18" t="s">
        <v>114</v>
      </c>
      <c r="AH47" s="3">
        <v>13</v>
      </c>
    </row>
    <row r="48" spans="1:34" x14ac:dyDescent="0.25">
      <c r="A48" s="1"/>
      <c r="B48" s="1"/>
      <c r="C48" s="1"/>
      <c r="D48" s="1"/>
      <c r="E48" s="1"/>
      <c r="F48" s="1"/>
      <c r="G48" s="1"/>
      <c r="H48" s="1"/>
      <c r="I48" s="1"/>
      <c r="J48" s="1"/>
      <c r="K48" s="1"/>
      <c r="L48" s="1"/>
      <c r="M48" s="1"/>
      <c r="N48" s="1"/>
      <c r="O48" s="1"/>
      <c r="P48" s="1"/>
      <c r="Q48" s="1"/>
      <c r="R48" s="1"/>
      <c r="S48" s="1"/>
      <c r="T48" s="1"/>
      <c r="U48" s="1"/>
      <c r="V48" s="1"/>
      <c r="W48" s="4"/>
      <c r="Y48" s="3">
        <v>14</v>
      </c>
      <c r="Z48" s="15" t="s">
        <v>34</v>
      </c>
      <c r="AA48" s="15" t="s">
        <v>115</v>
      </c>
      <c r="AB48" s="18">
        <v>42986880.702961743</v>
      </c>
      <c r="AC48" s="18">
        <v>32830427.553079508</v>
      </c>
      <c r="AD48" s="18">
        <v>10156453.149882233</v>
      </c>
      <c r="AE48" s="18" t="s">
        <v>116</v>
      </c>
      <c r="AF48" s="18" t="s">
        <v>117</v>
      </c>
      <c r="AH48" s="3">
        <v>14</v>
      </c>
    </row>
    <row r="49" spans="1:34" x14ac:dyDescent="0.25">
      <c r="A49" s="1"/>
      <c r="B49" s="1"/>
      <c r="C49" s="1"/>
      <c r="D49" s="1"/>
      <c r="E49" s="1"/>
      <c r="F49" s="1"/>
      <c r="G49" s="1"/>
      <c r="H49" s="1"/>
      <c r="I49" s="1"/>
      <c r="J49" s="1"/>
      <c r="K49" s="1"/>
      <c r="L49" s="1"/>
      <c r="M49" s="1"/>
      <c r="N49" s="1"/>
      <c r="O49" s="1"/>
      <c r="P49" s="1"/>
      <c r="Q49" s="1"/>
      <c r="R49" s="1"/>
      <c r="S49" s="1"/>
      <c r="T49" s="1"/>
      <c r="U49" s="1"/>
      <c r="V49" s="1"/>
      <c r="W49" s="4"/>
      <c r="Y49" s="3">
        <v>15</v>
      </c>
      <c r="Z49" s="15" t="s">
        <v>17</v>
      </c>
      <c r="AA49" s="15" t="s">
        <v>118</v>
      </c>
      <c r="AB49" s="18">
        <v>38902538.887068242</v>
      </c>
      <c r="AC49" s="18">
        <v>34123705.427815229</v>
      </c>
      <c r="AD49" s="18">
        <v>4778833.4592530103</v>
      </c>
      <c r="AE49" s="18" t="s">
        <v>119</v>
      </c>
      <c r="AF49" s="18" t="s">
        <v>120</v>
      </c>
      <c r="AH49" s="3">
        <v>15</v>
      </c>
    </row>
    <row r="50" spans="1:34" x14ac:dyDescent="0.25">
      <c r="A50" s="1"/>
      <c r="B50" s="1"/>
      <c r="C50" s="1"/>
      <c r="D50" s="1"/>
      <c r="E50" s="1"/>
      <c r="F50" s="1"/>
      <c r="G50" s="1"/>
      <c r="H50" s="1"/>
      <c r="I50" s="1"/>
      <c r="J50" s="1"/>
      <c r="K50" s="1"/>
      <c r="L50" s="1"/>
      <c r="M50" s="1"/>
      <c r="N50" s="1"/>
      <c r="O50" s="1"/>
      <c r="P50" s="1"/>
      <c r="Q50" s="1"/>
      <c r="R50" s="1"/>
      <c r="S50" s="1"/>
      <c r="T50" s="1"/>
      <c r="U50" s="1"/>
      <c r="V50" s="1"/>
      <c r="W50" s="4"/>
      <c r="Y50" s="3">
        <v>16</v>
      </c>
      <c r="Z50" s="15" t="s">
        <v>1</v>
      </c>
      <c r="AA50" s="15" t="s">
        <v>121</v>
      </c>
      <c r="AB50" s="18">
        <v>37938096.134522237</v>
      </c>
      <c r="AC50" s="18">
        <v>30390173.027829878</v>
      </c>
      <c r="AD50" s="18">
        <v>7547923.1066923579</v>
      </c>
      <c r="AE50" s="18" t="s">
        <v>122</v>
      </c>
      <c r="AF50" s="18" t="s">
        <v>123</v>
      </c>
      <c r="AH50" s="3">
        <v>16</v>
      </c>
    </row>
    <row r="51" spans="1:34" x14ac:dyDescent="0.25">
      <c r="A51" s="1"/>
      <c r="B51" s="1"/>
      <c r="C51" s="1"/>
      <c r="D51" s="1"/>
      <c r="E51" s="1"/>
      <c r="F51" s="1"/>
      <c r="G51" s="1"/>
      <c r="H51" s="1"/>
      <c r="I51" s="1"/>
      <c r="J51" s="1"/>
      <c r="K51" s="1"/>
      <c r="L51" s="1"/>
      <c r="M51" s="1"/>
      <c r="N51" s="1"/>
      <c r="O51" s="1"/>
      <c r="P51" s="1"/>
      <c r="Q51" s="1"/>
      <c r="R51" s="1"/>
      <c r="S51" s="1"/>
      <c r="T51" s="1"/>
      <c r="U51" s="1"/>
      <c r="V51" s="1"/>
      <c r="W51" s="4"/>
      <c r="Y51" s="3">
        <v>17</v>
      </c>
      <c r="Z51" s="15" t="s">
        <v>21</v>
      </c>
      <c r="AA51" s="15" t="s">
        <v>124</v>
      </c>
      <c r="AB51" s="18">
        <v>30600874.335073173</v>
      </c>
      <c r="AC51" s="18">
        <v>28350269.391685683</v>
      </c>
      <c r="AD51" s="18">
        <v>2250604.9433874907</v>
      </c>
      <c r="AE51" s="18" t="s">
        <v>125</v>
      </c>
      <c r="AF51" s="18" t="s">
        <v>126</v>
      </c>
      <c r="AH51" s="3">
        <v>17</v>
      </c>
    </row>
    <row r="52" spans="1:34" x14ac:dyDescent="0.25">
      <c r="A52" s="1"/>
      <c r="B52" s="1"/>
      <c r="C52" s="1"/>
      <c r="D52" s="1"/>
      <c r="E52" s="1"/>
      <c r="F52" s="1"/>
      <c r="G52" s="1"/>
      <c r="H52" s="1"/>
      <c r="I52" s="1"/>
      <c r="J52" s="1"/>
      <c r="K52" s="1"/>
      <c r="L52" s="1"/>
      <c r="M52" s="1"/>
      <c r="N52" s="1"/>
      <c r="O52" s="1"/>
      <c r="P52" s="1"/>
      <c r="Q52" s="1"/>
      <c r="R52" s="1"/>
      <c r="S52" s="1"/>
      <c r="T52" s="1"/>
      <c r="U52" s="1"/>
      <c r="V52" s="1"/>
      <c r="W52" s="4"/>
      <c r="Y52" s="3">
        <v>18</v>
      </c>
      <c r="Z52" s="15" t="s">
        <v>22</v>
      </c>
      <c r="AA52" s="15" t="s">
        <v>127</v>
      </c>
      <c r="AB52" s="18">
        <v>30509242.07677412</v>
      </c>
      <c r="AC52" s="18">
        <v>21432929.218785144</v>
      </c>
      <c r="AD52" s="18">
        <v>9076312.8579889778</v>
      </c>
      <c r="AE52" s="18" t="s">
        <v>128</v>
      </c>
      <c r="AF52" s="18" t="s">
        <v>129</v>
      </c>
      <c r="AH52" s="3">
        <v>18</v>
      </c>
    </row>
    <row r="53" spans="1:34" x14ac:dyDescent="0.25">
      <c r="A53" s="1"/>
      <c r="B53" s="1"/>
      <c r="C53" s="1"/>
      <c r="D53" s="1"/>
      <c r="E53" s="1"/>
      <c r="F53" s="1"/>
      <c r="G53" s="1"/>
      <c r="H53" s="1"/>
      <c r="I53" s="1"/>
      <c r="J53" s="1"/>
      <c r="K53" s="1"/>
      <c r="L53" s="1"/>
      <c r="M53" s="1"/>
      <c r="N53" s="1"/>
      <c r="O53" s="1"/>
      <c r="P53" s="1"/>
      <c r="Q53" s="1"/>
      <c r="R53" s="1"/>
      <c r="S53" s="1"/>
      <c r="T53" s="1"/>
      <c r="U53" s="1"/>
      <c r="V53" s="1"/>
      <c r="W53" s="4"/>
      <c r="Y53" s="3">
        <v>19</v>
      </c>
      <c r="Z53" s="15" t="s">
        <v>29</v>
      </c>
      <c r="AA53" s="15" t="s">
        <v>130</v>
      </c>
      <c r="AB53" s="18">
        <v>30362827.790065236</v>
      </c>
      <c r="AC53" s="18">
        <v>27532236.090751268</v>
      </c>
      <c r="AD53" s="18">
        <v>2830591.6993139703</v>
      </c>
      <c r="AE53" s="18" t="s">
        <v>131</v>
      </c>
      <c r="AF53" s="18" t="s">
        <v>132</v>
      </c>
      <c r="AH53" s="3">
        <v>19</v>
      </c>
    </row>
    <row r="54" spans="1:34" x14ac:dyDescent="0.25">
      <c r="A54" s="1"/>
      <c r="B54" s="1"/>
      <c r="C54" s="1"/>
      <c r="D54" s="1"/>
      <c r="E54" s="1"/>
      <c r="F54" s="1"/>
      <c r="G54" s="1"/>
      <c r="H54" s="1"/>
      <c r="I54" s="1"/>
      <c r="J54" s="1"/>
      <c r="K54" s="1"/>
      <c r="L54" s="1"/>
      <c r="M54" s="1"/>
      <c r="N54" s="1"/>
      <c r="O54" s="1"/>
      <c r="P54" s="1"/>
      <c r="Q54" s="1"/>
      <c r="R54" s="1"/>
      <c r="S54" s="1"/>
      <c r="T54" s="1"/>
      <c r="U54" s="1"/>
      <c r="V54" s="1"/>
      <c r="W54" s="4"/>
      <c r="Y54" s="3">
        <v>20</v>
      </c>
      <c r="Z54" s="15" t="s">
        <v>35</v>
      </c>
      <c r="AA54" s="15" t="s">
        <v>133</v>
      </c>
      <c r="AB54" s="18">
        <v>29555957.431063328</v>
      </c>
      <c r="AC54" s="18">
        <v>26737111.229433451</v>
      </c>
      <c r="AD54" s="18">
        <v>2818846.2016298771</v>
      </c>
      <c r="AE54" s="18" t="s">
        <v>134</v>
      </c>
      <c r="AF54" s="18" t="s">
        <v>132</v>
      </c>
      <c r="AH54" s="3">
        <v>20</v>
      </c>
    </row>
    <row r="55" spans="1:34" x14ac:dyDescent="0.25">
      <c r="A55" s="1"/>
      <c r="B55" s="1"/>
      <c r="C55" s="1"/>
      <c r="D55" s="1"/>
      <c r="E55" s="1"/>
      <c r="F55" s="1"/>
      <c r="G55" s="1"/>
      <c r="H55" s="1"/>
      <c r="I55" s="1"/>
      <c r="J55" s="1"/>
      <c r="K55" s="1"/>
      <c r="L55" s="1"/>
      <c r="M55" s="1"/>
      <c r="N55" s="1"/>
      <c r="O55" s="1"/>
      <c r="P55" s="1"/>
      <c r="Q55" s="1"/>
      <c r="R55" s="1"/>
      <c r="S55" s="1"/>
      <c r="T55" s="1"/>
      <c r="U55" s="1"/>
      <c r="V55" s="1"/>
      <c r="W55" s="4"/>
      <c r="Y55" s="3">
        <v>21</v>
      </c>
      <c r="Z55" s="15" t="s">
        <v>7</v>
      </c>
      <c r="AA55" s="15" t="s">
        <v>135</v>
      </c>
      <c r="AB55" s="18">
        <v>29502799.699712105</v>
      </c>
      <c r="AC55" s="18">
        <v>24535114.450139079</v>
      </c>
      <c r="AD55" s="18">
        <v>4967685.2495730259</v>
      </c>
      <c r="AE55" s="18" t="s">
        <v>136</v>
      </c>
      <c r="AF55" s="18" t="s">
        <v>137</v>
      </c>
      <c r="AH55" s="3">
        <v>21</v>
      </c>
    </row>
    <row r="56" spans="1:34" x14ac:dyDescent="0.25">
      <c r="A56" s="1"/>
      <c r="B56" s="1"/>
      <c r="C56" s="1"/>
      <c r="D56" s="1"/>
      <c r="E56" s="1"/>
      <c r="F56" s="1"/>
      <c r="G56" s="1"/>
      <c r="H56" s="1"/>
      <c r="I56" s="1"/>
      <c r="J56" s="1"/>
      <c r="K56" s="1"/>
      <c r="L56" s="1"/>
      <c r="M56" s="1"/>
      <c r="N56" s="1"/>
      <c r="O56" s="1"/>
      <c r="P56" s="1"/>
      <c r="Q56" s="1"/>
      <c r="R56" s="1"/>
      <c r="S56" s="1"/>
      <c r="T56" s="1"/>
      <c r="U56" s="1"/>
      <c r="V56" s="1"/>
      <c r="W56" s="4"/>
      <c r="Y56" s="3">
        <v>22</v>
      </c>
      <c r="Z56" s="15" t="s">
        <v>32</v>
      </c>
      <c r="AA56" s="15" t="s">
        <v>138</v>
      </c>
      <c r="AB56" s="18">
        <v>26325947.857161641</v>
      </c>
      <c r="AC56" s="18">
        <v>17064638.839536831</v>
      </c>
      <c r="AD56" s="18">
        <v>9261309.0176248122</v>
      </c>
      <c r="AE56" s="18" t="s">
        <v>139</v>
      </c>
      <c r="AF56" s="18" t="s">
        <v>140</v>
      </c>
      <c r="AH56" s="3">
        <v>22</v>
      </c>
    </row>
    <row r="57" spans="1:34" x14ac:dyDescent="0.25">
      <c r="A57" s="1"/>
      <c r="B57" s="1"/>
      <c r="C57" s="1"/>
      <c r="D57" s="1"/>
      <c r="E57" s="1"/>
      <c r="F57" s="1"/>
      <c r="G57" s="1"/>
      <c r="H57" s="1"/>
      <c r="I57" s="1"/>
      <c r="J57" s="1"/>
      <c r="K57" s="1"/>
      <c r="L57" s="1"/>
      <c r="M57" s="1"/>
      <c r="N57" s="1"/>
      <c r="O57" s="1"/>
      <c r="P57" s="1"/>
      <c r="Q57" s="1"/>
      <c r="R57" s="1"/>
      <c r="S57" s="1"/>
      <c r="T57" s="1"/>
      <c r="U57" s="1"/>
      <c r="V57" s="1"/>
      <c r="W57" s="4"/>
      <c r="Y57" s="3">
        <v>23</v>
      </c>
      <c r="Z57" s="15" t="s">
        <v>27</v>
      </c>
      <c r="AA57" s="15" t="s">
        <v>141</v>
      </c>
      <c r="AB57" s="18">
        <v>25795927.953123257</v>
      </c>
      <c r="AC57" s="18">
        <v>21512864.387535252</v>
      </c>
      <c r="AD57" s="18">
        <v>4283063.565588003</v>
      </c>
      <c r="AE57" s="18" t="s">
        <v>142</v>
      </c>
      <c r="AF57" s="18" t="s">
        <v>143</v>
      </c>
      <c r="AH57" s="3">
        <v>23</v>
      </c>
    </row>
    <row r="58" spans="1:34" x14ac:dyDescent="0.25">
      <c r="A58" s="1"/>
      <c r="B58" s="1"/>
      <c r="C58" s="1"/>
      <c r="D58" s="1"/>
      <c r="E58" s="1"/>
      <c r="F58" s="1"/>
      <c r="G58" s="1"/>
      <c r="H58" s="1"/>
      <c r="I58" s="1"/>
      <c r="J58" s="1"/>
      <c r="K58" s="1"/>
      <c r="L58" s="1"/>
      <c r="M58" s="1"/>
      <c r="N58" s="1"/>
      <c r="O58" s="1"/>
      <c r="P58" s="1"/>
      <c r="Q58" s="1"/>
      <c r="R58" s="1"/>
      <c r="S58" s="1"/>
      <c r="T58" s="1"/>
      <c r="U58" s="1"/>
      <c r="V58" s="1"/>
      <c r="W58" s="4"/>
      <c r="Y58" s="3">
        <v>24</v>
      </c>
      <c r="Z58" s="15" t="s">
        <v>47</v>
      </c>
      <c r="AA58" s="15" t="s">
        <v>144</v>
      </c>
      <c r="AB58" s="18">
        <v>25486693.970935408</v>
      </c>
      <c r="AC58" s="18">
        <v>23029797.261780009</v>
      </c>
      <c r="AD58" s="18">
        <v>2456896.7091553989</v>
      </c>
      <c r="AE58" s="18" t="s">
        <v>145</v>
      </c>
      <c r="AF58" s="18" t="s">
        <v>146</v>
      </c>
      <c r="AH58" s="3">
        <v>24</v>
      </c>
    </row>
    <row r="59" spans="1:34" x14ac:dyDescent="0.25">
      <c r="A59" s="1"/>
      <c r="B59" s="1"/>
      <c r="C59" s="1"/>
      <c r="D59" s="1"/>
      <c r="E59" s="1"/>
      <c r="F59" s="1"/>
      <c r="G59" s="1"/>
      <c r="H59" s="1"/>
      <c r="I59" s="1"/>
      <c r="J59" s="1"/>
      <c r="K59" s="1"/>
      <c r="L59" s="1"/>
      <c r="M59" s="1"/>
      <c r="N59" s="1"/>
      <c r="O59" s="1"/>
      <c r="P59" s="1"/>
      <c r="Q59" s="1"/>
      <c r="R59" s="1"/>
      <c r="S59" s="1"/>
      <c r="T59" s="1"/>
      <c r="U59" s="1"/>
      <c r="V59" s="1"/>
      <c r="W59" s="4"/>
      <c r="Y59" s="3">
        <v>25</v>
      </c>
      <c r="Z59" s="15" t="s">
        <v>8</v>
      </c>
      <c r="AA59" s="15" t="s">
        <v>147</v>
      </c>
      <c r="AB59" s="18">
        <v>24564502.911357407</v>
      </c>
      <c r="AC59" s="18">
        <v>16339862.861959822</v>
      </c>
      <c r="AD59" s="18">
        <v>8224640.049397585</v>
      </c>
      <c r="AE59" s="18" t="s">
        <v>148</v>
      </c>
      <c r="AF59" s="18" t="s">
        <v>149</v>
      </c>
      <c r="AH59" s="3">
        <v>25</v>
      </c>
    </row>
    <row r="60" spans="1:34" x14ac:dyDescent="0.25">
      <c r="A60" s="1"/>
      <c r="B60" s="1"/>
      <c r="C60" s="1"/>
      <c r="D60" s="1"/>
      <c r="E60" s="1"/>
      <c r="F60" s="1"/>
      <c r="G60" s="1"/>
      <c r="H60" s="1"/>
      <c r="I60" s="1"/>
      <c r="J60" s="1"/>
      <c r="K60" s="1"/>
      <c r="L60" s="1"/>
      <c r="M60" s="1"/>
      <c r="N60" s="1"/>
      <c r="O60" s="1"/>
      <c r="P60" s="1"/>
      <c r="Q60" s="1"/>
      <c r="R60" s="1"/>
      <c r="S60" s="1"/>
      <c r="T60" s="1"/>
      <c r="U60" s="1"/>
      <c r="V60" s="1"/>
      <c r="W60" s="4"/>
      <c r="Y60" s="3">
        <v>26</v>
      </c>
      <c r="Z60" s="15" t="s">
        <v>13</v>
      </c>
      <c r="AA60" s="15" t="s">
        <v>150</v>
      </c>
      <c r="AB60" s="18">
        <v>24136401.178630289</v>
      </c>
      <c r="AC60" s="18">
        <v>19603921.87763121</v>
      </c>
      <c r="AD60" s="18">
        <v>4532479.300999078</v>
      </c>
      <c r="AE60" s="18" t="s">
        <v>151</v>
      </c>
      <c r="AF60" s="18" t="s">
        <v>97</v>
      </c>
      <c r="AH60" s="3">
        <v>26</v>
      </c>
    </row>
    <row r="61" spans="1:34" x14ac:dyDescent="0.25">
      <c r="A61" s="1"/>
      <c r="B61" s="1"/>
      <c r="C61" s="1"/>
      <c r="D61" s="1"/>
      <c r="E61" s="1"/>
      <c r="F61" s="1"/>
      <c r="G61" s="1"/>
      <c r="H61" s="1"/>
      <c r="I61" s="1"/>
      <c r="J61" s="1"/>
      <c r="K61" s="1"/>
      <c r="L61" s="1"/>
      <c r="M61" s="1"/>
      <c r="N61" s="1"/>
      <c r="O61" s="1"/>
      <c r="P61" s="1"/>
      <c r="Q61" s="1"/>
      <c r="R61" s="1"/>
      <c r="S61" s="1"/>
      <c r="T61" s="1"/>
      <c r="U61" s="1"/>
      <c r="V61" s="1"/>
      <c r="W61" s="4"/>
      <c r="Y61" s="3">
        <v>27</v>
      </c>
      <c r="Z61" s="15" t="s">
        <v>42</v>
      </c>
      <c r="AA61" s="15" t="s">
        <v>152</v>
      </c>
      <c r="AB61" s="18">
        <v>24093696.212312464</v>
      </c>
      <c r="AC61" s="18">
        <v>23247753.358342007</v>
      </c>
      <c r="AD61" s="18">
        <v>845942.85397045652</v>
      </c>
      <c r="AE61" s="18" t="s">
        <v>153</v>
      </c>
      <c r="AF61" s="18" t="s">
        <v>154</v>
      </c>
      <c r="AH61" s="3">
        <v>27</v>
      </c>
    </row>
    <row r="62" spans="1:34" x14ac:dyDescent="0.25">
      <c r="A62" s="1"/>
      <c r="B62" s="1"/>
      <c r="C62" s="1"/>
      <c r="D62" s="1"/>
      <c r="E62" s="1"/>
      <c r="F62" s="1"/>
      <c r="G62" s="1"/>
      <c r="H62" s="1"/>
      <c r="I62" s="1"/>
      <c r="J62" s="1"/>
      <c r="K62" s="1"/>
      <c r="L62" s="1"/>
      <c r="M62" s="1"/>
      <c r="N62" s="1"/>
      <c r="O62" s="1"/>
      <c r="P62" s="1"/>
      <c r="Q62" s="1"/>
      <c r="R62" s="1"/>
      <c r="S62" s="1"/>
      <c r="T62" s="1"/>
      <c r="U62" s="1"/>
      <c r="V62" s="1"/>
      <c r="W62" s="4"/>
      <c r="Y62" s="3">
        <v>28</v>
      </c>
      <c r="Z62" s="15" t="s">
        <v>20</v>
      </c>
      <c r="AA62" s="15" t="s">
        <v>155</v>
      </c>
      <c r="AB62" s="18">
        <v>22897149.62314387</v>
      </c>
      <c r="AC62" s="18">
        <v>19391549.219941992</v>
      </c>
      <c r="AD62" s="18">
        <v>3505600.4032018795</v>
      </c>
      <c r="AE62" s="18" t="s">
        <v>156</v>
      </c>
      <c r="AF62" s="18" t="s">
        <v>157</v>
      </c>
      <c r="AH62" s="3">
        <v>28</v>
      </c>
    </row>
    <row r="63" spans="1:34" x14ac:dyDescent="0.25">
      <c r="A63" s="1"/>
      <c r="B63" s="1"/>
      <c r="C63" s="1"/>
      <c r="D63" s="1"/>
      <c r="E63" s="1"/>
      <c r="F63" s="1"/>
      <c r="G63" s="1"/>
      <c r="H63" s="1"/>
      <c r="I63" s="1"/>
      <c r="J63" s="1"/>
      <c r="K63" s="1"/>
      <c r="L63" s="1"/>
      <c r="M63" s="1"/>
      <c r="N63" s="1"/>
      <c r="O63" s="1"/>
      <c r="P63" s="1"/>
      <c r="Q63" s="1"/>
      <c r="R63" s="1"/>
      <c r="S63" s="1"/>
      <c r="T63" s="1"/>
      <c r="U63" s="1"/>
      <c r="V63" s="1"/>
      <c r="W63" s="4"/>
      <c r="Y63" s="3">
        <v>29</v>
      </c>
      <c r="Z63" s="15" t="s">
        <v>45</v>
      </c>
      <c r="AA63" s="15" t="s">
        <v>158</v>
      </c>
      <c r="AB63" s="18">
        <v>22062953.945940241</v>
      </c>
      <c r="AC63" s="18">
        <v>15158585.230853427</v>
      </c>
      <c r="AD63" s="18">
        <v>6904368.7150868131</v>
      </c>
      <c r="AE63" s="18" t="s">
        <v>159</v>
      </c>
      <c r="AF63" s="18" t="s">
        <v>160</v>
      </c>
      <c r="AH63" s="3">
        <v>29</v>
      </c>
    </row>
    <row r="64" spans="1:34" x14ac:dyDescent="0.25">
      <c r="A64" s="1"/>
      <c r="B64" s="1"/>
      <c r="C64" s="1"/>
      <c r="D64" s="1"/>
      <c r="E64" s="1"/>
      <c r="F64" s="1"/>
      <c r="G64" s="1"/>
      <c r="H64" s="1"/>
      <c r="I64" s="1"/>
      <c r="J64" s="1"/>
      <c r="K64" s="1"/>
      <c r="L64" s="1"/>
      <c r="M64" s="1"/>
      <c r="N64" s="1"/>
      <c r="O64" s="1"/>
      <c r="P64" s="1"/>
      <c r="Q64" s="1"/>
      <c r="R64" s="1"/>
      <c r="S64" s="1"/>
      <c r="T64" s="1"/>
      <c r="U64" s="1"/>
      <c r="V64" s="1"/>
      <c r="W64" s="4"/>
      <c r="Y64" s="3">
        <v>30</v>
      </c>
      <c r="Z64" s="15" t="s">
        <v>15</v>
      </c>
      <c r="AA64" s="15" t="s">
        <v>161</v>
      </c>
      <c r="AB64" s="18">
        <v>21831739.28238083</v>
      </c>
      <c r="AC64" s="18">
        <v>17353127.193256736</v>
      </c>
      <c r="AD64" s="18">
        <v>4478612.0891240956</v>
      </c>
      <c r="AE64" s="18" t="s">
        <v>162</v>
      </c>
      <c r="AF64" s="18" t="s">
        <v>97</v>
      </c>
      <c r="AH64" s="3">
        <v>30</v>
      </c>
    </row>
    <row r="65" spans="1:34" x14ac:dyDescent="0.25">
      <c r="A65" s="1"/>
      <c r="B65" s="1"/>
      <c r="C65" s="1"/>
      <c r="D65" s="1"/>
      <c r="E65" s="1"/>
      <c r="F65" s="1"/>
      <c r="G65" s="1"/>
      <c r="H65" s="1"/>
      <c r="I65" s="1"/>
      <c r="J65" s="1"/>
      <c r="K65" s="1"/>
      <c r="L65" s="1"/>
      <c r="M65" s="1"/>
      <c r="N65" s="1"/>
      <c r="O65" s="1"/>
      <c r="P65" s="1"/>
      <c r="Q65" s="1"/>
      <c r="R65" s="1"/>
      <c r="S65" s="1"/>
      <c r="T65" s="1"/>
      <c r="U65" s="1"/>
      <c r="V65" s="1"/>
      <c r="W65" s="4"/>
      <c r="Y65" s="3">
        <v>31</v>
      </c>
      <c r="Z65" s="15" t="s">
        <v>39</v>
      </c>
      <c r="AA65" s="15" t="s">
        <v>163</v>
      </c>
      <c r="AB65" s="18">
        <v>19894140.62524996</v>
      </c>
      <c r="AC65" s="18">
        <v>17401521.183946781</v>
      </c>
      <c r="AD65" s="18">
        <v>2492619.4413031801</v>
      </c>
      <c r="AE65" s="18" t="s">
        <v>162</v>
      </c>
      <c r="AF65" s="18" t="s">
        <v>146</v>
      </c>
      <c r="AH65" s="3">
        <v>31</v>
      </c>
    </row>
    <row r="66" spans="1:34" ht="17.25" customHeight="1" x14ac:dyDescent="0.25">
      <c r="A66" s="1"/>
      <c r="B66" s="1"/>
      <c r="C66" s="1"/>
      <c r="D66" s="1"/>
      <c r="E66" s="1"/>
      <c r="F66" s="1"/>
      <c r="G66" s="1"/>
      <c r="H66" s="1"/>
      <c r="I66" s="1"/>
      <c r="J66" s="1"/>
      <c r="K66" s="1"/>
      <c r="L66" s="1"/>
      <c r="M66" s="1"/>
      <c r="N66" s="1"/>
      <c r="O66" s="1"/>
      <c r="P66" s="1"/>
      <c r="Q66" s="1"/>
      <c r="R66" s="1"/>
      <c r="S66" s="1"/>
      <c r="T66" s="1"/>
      <c r="U66" s="1"/>
      <c r="V66" s="1"/>
      <c r="W66" s="4"/>
      <c r="Y66" s="3">
        <v>32</v>
      </c>
      <c r="Z66" s="15" t="s">
        <v>41</v>
      </c>
      <c r="AA66" s="15" t="s">
        <v>164</v>
      </c>
      <c r="AB66" s="18">
        <v>18910457.101229046</v>
      </c>
      <c r="AC66" s="18">
        <v>16093104.544826163</v>
      </c>
      <c r="AD66" s="18">
        <v>2817352.556402883</v>
      </c>
      <c r="AE66" s="18" t="s">
        <v>165</v>
      </c>
      <c r="AF66" s="18" t="s">
        <v>132</v>
      </c>
      <c r="AH66" s="3">
        <v>32</v>
      </c>
    </row>
    <row r="67" spans="1:34" ht="30" x14ac:dyDescent="0.25">
      <c r="A67" s="1"/>
      <c r="B67" s="1"/>
      <c r="C67" s="1"/>
      <c r="D67" s="1"/>
      <c r="E67" s="1"/>
      <c r="F67" s="1"/>
      <c r="G67" s="1"/>
      <c r="H67" s="1"/>
      <c r="I67" s="1"/>
      <c r="J67" s="1"/>
      <c r="K67" s="1"/>
      <c r="L67" s="1"/>
      <c r="M67" s="1"/>
      <c r="N67" s="1"/>
      <c r="O67" s="1"/>
      <c r="P67" s="1"/>
      <c r="Q67" s="1"/>
      <c r="R67" s="1"/>
      <c r="S67" s="1"/>
      <c r="T67" s="1"/>
      <c r="U67" s="1"/>
      <c r="V67" s="1"/>
      <c r="W67" s="4"/>
      <c r="Y67" s="3">
        <v>33</v>
      </c>
      <c r="Z67" s="15" t="s">
        <v>12</v>
      </c>
      <c r="AA67" s="15" t="s">
        <v>166</v>
      </c>
      <c r="AB67" s="18">
        <v>18710031.06305163</v>
      </c>
      <c r="AC67" s="18">
        <v>16334536.614948887</v>
      </c>
      <c r="AD67" s="18">
        <v>2375494.4481027424</v>
      </c>
      <c r="AE67" s="18" t="s">
        <v>148</v>
      </c>
      <c r="AF67" s="18" t="s">
        <v>167</v>
      </c>
      <c r="AH67" s="3">
        <v>33</v>
      </c>
    </row>
    <row r="68" spans="1:34" x14ac:dyDescent="0.25">
      <c r="A68" s="1"/>
      <c r="B68" s="1"/>
      <c r="C68" s="1"/>
      <c r="D68" s="1"/>
      <c r="E68" s="1"/>
      <c r="F68" s="1"/>
      <c r="G68" s="1"/>
      <c r="H68" s="1"/>
      <c r="I68" s="1"/>
      <c r="J68" s="1"/>
      <c r="K68" s="1"/>
      <c r="L68" s="1"/>
      <c r="M68" s="1"/>
      <c r="N68" s="1"/>
      <c r="O68" s="1"/>
      <c r="P68" s="1"/>
      <c r="Q68" s="1"/>
      <c r="R68" s="1"/>
      <c r="S68" s="1"/>
      <c r="T68" s="1"/>
      <c r="U68" s="1"/>
      <c r="V68" s="1"/>
      <c r="W68" s="4"/>
      <c r="Y68" s="3">
        <v>34</v>
      </c>
      <c r="Z68" s="15" t="s">
        <v>40</v>
      </c>
      <c r="AA68" s="15" t="s">
        <v>168</v>
      </c>
      <c r="AB68" s="18">
        <v>17035703.402635053</v>
      </c>
      <c r="AC68" s="18">
        <v>13518668.584380623</v>
      </c>
      <c r="AD68" s="18">
        <v>3517034.8182544294</v>
      </c>
      <c r="AE68" s="18" t="s">
        <v>169</v>
      </c>
      <c r="AF68" s="18" t="s">
        <v>157</v>
      </c>
      <c r="AH68" s="3">
        <v>34</v>
      </c>
    </row>
    <row r="69" spans="1:34" x14ac:dyDescent="0.25">
      <c r="A69" s="1"/>
      <c r="B69" s="1"/>
      <c r="C69" s="1"/>
      <c r="D69" s="1"/>
      <c r="E69" s="1"/>
      <c r="F69" s="1"/>
      <c r="G69" s="1"/>
      <c r="H69" s="1"/>
      <c r="I69" s="1"/>
      <c r="J69" s="1"/>
      <c r="K69" s="1"/>
      <c r="L69" s="1"/>
      <c r="M69" s="1"/>
      <c r="N69" s="1"/>
      <c r="O69" s="1"/>
      <c r="P69" s="1"/>
      <c r="Q69" s="1"/>
      <c r="R69" s="1"/>
      <c r="S69" s="1"/>
      <c r="T69" s="1"/>
      <c r="U69" s="1"/>
      <c r="V69" s="1"/>
      <c r="W69" s="4"/>
      <c r="Y69" s="3">
        <v>35</v>
      </c>
      <c r="Z69" s="15" t="s">
        <v>28</v>
      </c>
      <c r="AA69" s="15" t="s">
        <v>170</v>
      </c>
      <c r="AB69" s="18">
        <v>16578153.964316936</v>
      </c>
      <c r="AC69" s="18">
        <v>15404094.850315025</v>
      </c>
      <c r="AD69" s="18">
        <v>1174059.1140019104</v>
      </c>
      <c r="AE69" s="18" t="s">
        <v>171</v>
      </c>
      <c r="AF69" s="18" t="s">
        <v>172</v>
      </c>
      <c r="AH69" s="3">
        <v>35</v>
      </c>
    </row>
    <row r="70" spans="1:34" x14ac:dyDescent="0.25">
      <c r="A70" s="1"/>
      <c r="B70" s="1"/>
      <c r="C70" s="1"/>
      <c r="D70" s="1"/>
      <c r="E70" s="1"/>
      <c r="F70" s="1"/>
      <c r="G70" s="1"/>
      <c r="H70" s="1"/>
      <c r="I70" s="1"/>
      <c r="J70" s="1"/>
      <c r="K70" s="1"/>
      <c r="L70" s="1"/>
      <c r="M70" s="1"/>
      <c r="N70" s="1"/>
      <c r="O70" s="1"/>
      <c r="P70" s="1"/>
      <c r="Q70" s="1"/>
      <c r="R70" s="1"/>
      <c r="S70" s="1"/>
      <c r="T70" s="1"/>
      <c r="U70" s="1"/>
      <c r="V70" s="1"/>
      <c r="W70" s="4"/>
      <c r="Y70" s="3">
        <v>36</v>
      </c>
      <c r="Z70" s="15" t="s">
        <v>46</v>
      </c>
      <c r="AA70" s="15" t="s">
        <v>173</v>
      </c>
      <c r="AB70" s="18">
        <v>16206994.71429787</v>
      </c>
      <c r="AC70" s="18">
        <v>14267409.766968863</v>
      </c>
      <c r="AD70" s="18">
        <v>1939584.9473290064</v>
      </c>
      <c r="AE70" s="18" t="s">
        <v>174</v>
      </c>
      <c r="AF70" s="18" t="s">
        <v>175</v>
      </c>
      <c r="AH70" s="3">
        <v>36</v>
      </c>
    </row>
    <row r="71" spans="1:34" x14ac:dyDescent="0.25">
      <c r="A71" s="1"/>
      <c r="B71" s="1"/>
      <c r="C71" s="1"/>
      <c r="D71" s="1"/>
      <c r="E71" s="1"/>
      <c r="F71" s="1"/>
      <c r="G71" s="1"/>
      <c r="H71" s="1"/>
      <c r="I71" s="1"/>
      <c r="J71" s="1"/>
      <c r="K71" s="1"/>
      <c r="L71" s="1"/>
      <c r="M71" s="1"/>
      <c r="N71" s="1"/>
      <c r="O71" s="1"/>
      <c r="P71" s="1"/>
      <c r="Q71" s="1"/>
      <c r="R71" s="1"/>
      <c r="S71" s="1"/>
      <c r="T71" s="1"/>
      <c r="U71" s="1"/>
      <c r="V71" s="1"/>
      <c r="W71" s="4"/>
      <c r="Y71" s="3">
        <v>37</v>
      </c>
      <c r="Z71" s="15" t="s">
        <v>37</v>
      </c>
      <c r="AA71" s="15" t="s">
        <v>176</v>
      </c>
      <c r="AB71" s="18">
        <v>13534615.233214647</v>
      </c>
      <c r="AC71" s="18">
        <v>11394778.822283022</v>
      </c>
      <c r="AD71" s="18">
        <v>2139836.4109316235</v>
      </c>
      <c r="AE71" s="18" t="s">
        <v>177</v>
      </c>
      <c r="AF71" s="18" t="s">
        <v>178</v>
      </c>
      <c r="AH71" s="3">
        <v>37</v>
      </c>
    </row>
    <row r="72" spans="1:34" x14ac:dyDescent="0.25">
      <c r="A72" s="1"/>
      <c r="B72" s="1"/>
      <c r="C72" s="1"/>
      <c r="D72" s="1"/>
      <c r="E72" s="1"/>
      <c r="F72" s="1"/>
      <c r="G72" s="1"/>
      <c r="H72" s="1"/>
      <c r="I72" s="1"/>
      <c r="J72" s="1"/>
      <c r="K72" s="1"/>
      <c r="L72" s="1"/>
      <c r="M72" s="1"/>
      <c r="N72" s="1"/>
      <c r="O72" s="1"/>
      <c r="P72" s="1"/>
      <c r="Q72" s="1"/>
      <c r="R72" s="1"/>
      <c r="S72" s="1"/>
      <c r="T72" s="1"/>
      <c r="U72" s="1"/>
      <c r="V72" s="1"/>
      <c r="W72" s="4"/>
      <c r="Y72" s="3">
        <v>38</v>
      </c>
      <c r="Z72" s="15" t="s">
        <v>23</v>
      </c>
      <c r="AA72" s="15" t="s">
        <v>179</v>
      </c>
      <c r="AB72" s="18">
        <v>13308863.872857794</v>
      </c>
      <c r="AC72" s="18">
        <v>10626020.822179679</v>
      </c>
      <c r="AD72" s="18">
        <v>2682843.0506781144</v>
      </c>
      <c r="AE72" s="18" t="s">
        <v>180</v>
      </c>
      <c r="AF72" s="18" t="s">
        <v>181</v>
      </c>
      <c r="AH72" s="3">
        <v>38</v>
      </c>
    </row>
    <row r="73" spans="1:34" x14ac:dyDescent="0.25">
      <c r="A73" s="1"/>
      <c r="B73" s="1"/>
      <c r="C73" s="1"/>
      <c r="D73" s="1"/>
      <c r="E73" s="1"/>
      <c r="F73" s="1"/>
      <c r="G73" s="1"/>
      <c r="H73" s="1"/>
      <c r="I73" s="1"/>
      <c r="J73" s="1"/>
      <c r="K73" s="1"/>
      <c r="L73" s="1"/>
      <c r="M73" s="1"/>
      <c r="N73" s="1"/>
      <c r="O73" s="1"/>
      <c r="P73" s="1"/>
      <c r="Q73" s="1"/>
      <c r="R73" s="1"/>
      <c r="S73" s="1"/>
      <c r="T73" s="1"/>
      <c r="U73" s="1"/>
      <c r="V73" s="1"/>
      <c r="W73" s="4"/>
      <c r="Y73" s="3">
        <v>39</v>
      </c>
      <c r="Z73" s="15" t="s">
        <v>43</v>
      </c>
      <c r="AA73" s="15" t="s">
        <v>182</v>
      </c>
      <c r="AB73" s="18">
        <v>11449216.191080762</v>
      </c>
      <c r="AC73" s="18">
        <v>9834421.8923597895</v>
      </c>
      <c r="AD73" s="18">
        <v>1614794.2987209726</v>
      </c>
      <c r="AE73" s="18" t="s">
        <v>183</v>
      </c>
      <c r="AF73" s="18" t="s">
        <v>184</v>
      </c>
      <c r="AH73" s="3">
        <v>39</v>
      </c>
    </row>
    <row r="74" spans="1:34" x14ac:dyDescent="0.25">
      <c r="A74" s="1"/>
      <c r="B74" s="1"/>
      <c r="C74" s="1"/>
      <c r="D74" s="1"/>
      <c r="E74" s="1"/>
      <c r="F74" s="1"/>
      <c r="G74" s="1"/>
      <c r="H74" s="1"/>
      <c r="I74" s="1"/>
      <c r="J74" s="1"/>
      <c r="K74" s="1"/>
      <c r="L74" s="1"/>
      <c r="M74" s="1"/>
      <c r="N74" s="1"/>
      <c r="O74" s="1"/>
      <c r="P74" s="1"/>
      <c r="Q74" s="1"/>
      <c r="R74" s="1"/>
      <c r="S74" s="1"/>
      <c r="T74" s="1"/>
      <c r="U74" s="1"/>
      <c r="V74" s="1"/>
      <c r="W74" s="4"/>
      <c r="Y74" s="3">
        <v>40</v>
      </c>
      <c r="Z74" s="15" t="s">
        <v>19</v>
      </c>
      <c r="AA74" s="15" t="s">
        <v>185</v>
      </c>
      <c r="AB74" s="18">
        <v>10813928.430162372</v>
      </c>
      <c r="AC74" s="18">
        <v>9558992.4588947762</v>
      </c>
      <c r="AD74" s="18">
        <v>1254935.9712675954</v>
      </c>
      <c r="AE74" s="18" t="s">
        <v>186</v>
      </c>
      <c r="AF74" s="18" t="s">
        <v>187</v>
      </c>
      <c r="AH74" s="3">
        <v>40</v>
      </c>
    </row>
    <row r="75" spans="1:34" x14ac:dyDescent="0.25">
      <c r="A75" s="1"/>
      <c r="B75" s="1"/>
      <c r="C75" s="1"/>
      <c r="D75" s="1"/>
      <c r="E75" s="1"/>
      <c r="F75" s="1"/>
      <c r="G75" s="1"/>
      <c r="H75" s="1"/>
      <c r="I75" s="1"/>
      <c r="J75" s="1"/>
      <c r="K75" s="1"/>
      <c r="L75" s="1"/>
      <c r="M75" s="1"/>
      <c r="N75" s="1"/>
      <c r="O75" s="1"/>
      <c r="P75" s="1"/>
      <c r="Q75" s="1"/>
      <c r="R75" s="1"/>
      <c r="S75" s="1"/>
      <c r="T75" s="1"/>
      <c r="U75" s="1"/>
      <c r="V75" s="1"/>
      <c r="W75" s="4"/>
      <c r="Y75" s="3">
        <v>41</v>
      </c>
      <c r="Z75" s="15" t="s">
        <v>25</v>
      </c>
      <c r="AA75" s="15" t="s">
        <v>188</v>
      </c>
      <c r="AB75" s="18">
        <v>10620097.440648349</v>
      </c>
      <c r="AC75" s="18">
        <v>7822109.5921152439</v>
      </c>
      <c r="AD75" s="18">
        <v>2797987.8485331056</v>
      </c>
      <c r="AE75" s="18" t="s">
        <v>189</v>
      </c>
      <c r="AF75" s="18" t="s">
        <v>132</v>
      </c>
      <c r="AH75" s="3">
        <v>41</v>
      </c>
    </row>
    <row r="76" spans="1:34" x14ac:dyDescent="0.25">
      <c r="A76" s="1"/>
      <c r="B76" s="1"/>
      <c r="C76" s="1"/>
      <c r="D76" s="1"/>
      <c r="E76" s="1"/>
      <c r="F76" s="1"/>
      <c r="G76" s="1"/>
      <c r="H76" s="1"/>
      <c r="I76" s="1"/>
      <c r="J76" s="1"/>
      <c r="K76" s="1"/>
      <c r="L76" s="1"/>
      <c r="M76" s="1"/>
      <c r="N76" s="1"/>
      <c r="O76" s="1"/>
      <c r="P76" s="1"/>
      <c r="Q76" s="1"/>
      <c r="R76" s="1"/>
      <c r="S76" s="1"/>
      <c r="T76" s="1"/>
      <c r="U76" s="1"/>
      <c r="V76" s="1"/>
      <c r="W76" s="4"/>
      <c r="Y76" s="3">
        <v>42</v>
      </c>
      <c r="Z76" s="15" t="s">
        <v>44</v>
      </c>
      <c r="AA76" s="15" t="s">
        <v>190</v>
      </c>
      <c r="AB76" s="18">
        <v>10176415.235948497</v>
      </c>
      <c r="AC76" s="18">
        <v>8727266.4577323534</v>
      </c>
      <c r="AD76" s="18">
        <v>1449148.7782161434</v>
      </c>
      <c r="AE76" s="18" t="s">
        <v>191</v>
      </c>
      <c r="AF76" s="18" t="s">
        <v>192</v>
      </c>
      <c r="AH76" s="3">
        <v>42</v>
      </c>
    </row>
    <row r="77" spans="1:34" x14ac:dyDescent="0.25">
      <c r="A77" s="1"/>
      <c r="B77" s="1"/>
      <c r="C77" s="1"/>
      <c r="D77" s="1"/>
      <c r="E77" s="1"/>
      <c r="F77" s="1"/>
      <c r="G77" s="1"/>
      <c r="H77" s="1"/>
      <c r="I77" s="1"/>
      <c r="J77" s="1"/>
      <c r="K77" s="1"/>
      <c r="L77" s="1"/>
      <c r="M77" s="1"/>
      <c r="N77" s="1"/>
      <c r="O77" s="1"/>
      <c r="P77" s="1"/>
      <c r="Q77" s="1"/>
      <c r="R77" s="1"/>
      <c r="S77" s="1"/>
      <c r="T77" s="1"/>
      <c r="U77" s="1"/>
      <c r="V77" s="1"/>
      <c r="W77" s="4"/>
      <c r="Y77" s="3">
        <v>43</v>
      </c>
      <c r="Z77" s="15" t="s">
        <v>36</v>
      </c>
      <c r="AA77" s="15" t="s">
        <v>193</v>
      </c>
      <c r="AB77" s="18">
        <v>5504411.5378105622</v>
      </c>
      <c r="AC77" s="18">
        <v>4419119.5225678422</v>
      </c>
      <c r="AD77" s="18">
        <v>1085292.01524272</v>
      </c>
      <c r="AE77" s="18" t="s">
        <v>194</v>
      </c>
      <c r="AF77" s="18" t="s">
        <v>195</v>
      </c>
      <c r="AH77" s="3">
        <v>43</v>
      </c>
    </row>
    <row r="78" spans="1:34" x14ac:dyDescent="0.25">
      <c r="A78" s="1"/>
      <c r="B78" s="1"/>
      <c r="C78" s="1"/>
      <c r="D78" s="1"/>
      <c r="E78" s="1"/>
      <c r="F78" s="1"/>
      <c r="G78" s="1"/>
      <c r="H78" s="1"/>
      <c r="I78" s="1"/>
      <c r="J78" s="1"/>
      <c r="K78" s="1"/>
      <c r="L78" s="1"/>
      <c r="M78" s="1"/>
      <c r="N78" s="1"/>
      <c r="O78" s="1"/>
      <c r="P78" s="1"/>
      <c r="Q78" s="1"/>
      <c r="R78" s="1"/>
      <c r="S78" s="1"/>
      <c r="T78" s="1"/>
      <c r="U78" s="1"/>
      <c r="V78" s="1"/>
      <c r="W78" s="4"/>
      <c r="Y78" s="3">
        <v>44</v>
      </c>
      <c r="Z78" s="15" t="s">
        <v>50</v>
      </c>
      <c r="AA78" s="15" t="s">
        <v>196</v>
      </c>
      <c r="AB78" s="18">
        <v>76500</v>
      </c>
      <c r="AC78" s="18">
        <v>76500</v>
      </c>
      <c r="AD78" s="18">
        <v>0</v>
      </c>
      <c r="AE78" s="18" t="s">
        <v>197</v>
      </c>
      <c r="AF78" s="18" t="s">
        <v>198</v>
      </c>
      <c r="AH78" s="3">
        <v>44</v>
      </c>
    </row>
    <row r="79" spans="1:34" x14ac:dyDescent="0.25">
      <c r="A79" s="1"/>
      <c r="B79" s="1"/>
      <c r="C79" s="1"/>
      <c r="D79" s="1"/>
      <c r="E79" s="1"/>
      <c r="F79" s="1"/>
      <c r="G79" s="1"/>
      <c r="H79" s="1"/>
      <c r="I79" s="1"/>
      <c r="J79" s="1"/>
      <c r="K79" s="1"/>
      <c r="L79" s="1"/>
      <c r="M79" s="1"/>
      <c r="N79" s="1"/>
      <c r="O79" s="1"/>
      <c r="P79" s="1"/>
      <c r="Q79" s="1"/>
      <c r="R79" s="1"/>
      <c r="S79" s="1"/>
      <c r="T79" s="1"/>
      <c r="U79" s="1"/>
      <c r="V79" s="1"/>
      <c r="W79" s="4"/>
      <c r="Y79" s="3">
        <v>45</v>
      </c>
      <c r="Z79" s="15" t="e">
        <v>#N/A</v>
      </c>
      <c r="AA79" s="15" t="e">
        <v>#N/A</v>
      </c>
      <c r="AB79" s="18" t="e">
        <v>#N/A</v>
      </c>
      <c r="AC79" s="18" t="e">
        <v>#N/A</v>
      </c>
      <c r="AD79" s="18" t="e">
        <v>#N/A</v>
      </c>
      <c r="AE79" s="18" t="e">
        <v>#N/A</v>
      </c>
      <c r="AF79" s="18" t="e">
        <v>#N/A</v>
      </c>
      <c r="AH79" s="3">
        <v>45</v>
      </c>
    </row>
    <row r="80" spans="1:34" x14ac:dyDescent="0.25">
      <c r="A80" s="1"/>
      <c r="B80" s="1"/>
      <c r="C80" s="1"/>
      <c r="D80" s="1"/>
      <c r="E80" s="1"/>
      <c r="F80" s="1"/>
      <c r="G80" s="1"/>
      <c r="H80" s="1"/>
      <c r="I80" s="1"/>
      <c r="J80" s="1"/>
      <c r="K80" s="1"/>
      <c r="L80" s="1"/>
      <c r="M80" s="1"/>
      <c r="N80" s="1"/>
      <c r="O80" s="1"/>
      <c r="P80" s="1"/>
      <c r="Q80" s="1"/>
      <c r="R80" s="1"/>
      <c r="S80" s="1"/>
      <c r="T80" s="1"/>
      <c r="U80" s="1"/>
      <c r="V80" s="1"/>
      <c r="W80" s="4"/>
    </row>
    <row r="81" spans="1:33" x14ac:dyDescent="0.25">
      <c r="A81" s="1"/>
      <c r="B81" s="1"/>
      <c r="C81" s="1"/>
      <c r="D81" s="1"/>
      <c r="E81" s="1"/>
      <c r="F81" s="1"/>
      <c r="G81" s="1"/>
      <c r="H81" s="1"/>
      <c r="I81" s="1"/>
      <c r="J81" s="1"/>
      <c r="K81" s="1"/>
      <c r="L81" s="1"/>
      <c r="M81" s="1"/>
      <c r="N81" s="1"/>
      <c r="O81" s="1"/>
      <c r="P81" s="1"/>
      <c r="Q81" s="1"/>
      <c r="R81" s="1"/>
      <c r="S81" s="1"/>
      <c r="T81" s="1"/>
      <c r="U81" s="1"/>
      <c r="V81" s="1"/>
      <c r="W81" s="4"/>
    </row>
    <row r="82" spans="1:33" x14ac:dyDescent="0.25">
      <c r="A82" s="1"/>
      <c r="B82" s="1"/>
      <c r="C82" s="1"/>
      <c r="D82" s="1"/>
      <c r="E82" s="1"/>
      <c r="F82" s="1"/>
      <c r="G82" s="1"/>
      <c r="H82" s="1"/>
      <c r="I82" s="1"/>
      <c r="J82" s="1"/>
      <c r="K82" s="1"/>
      <c r="L82" s="1"/>
      <c r="M82" s="1"/>
      <c r="N82" s="1"/>
      <c r="O82" s="1"/>
      <c r="P82" s="1"/>
      <c r="Q82" s="1"/>
      <c r="R82" s="1"/>
      <c r="S82" s="1"/>
      <c r="T82" s="1"/>
      <c r="U82" s="1"/>
      <c r="V82" s="1"/>
      <c r="W82" s="4"/>
    </row>
    <row r="83" spans="1:33" x14ac:dyDescent="0.25">
      <c r="A83" s="1"/>
      <c r="B83" s="1"/>
      <c r="C83" s="1"/>
      <c r="D83" s="1"/>
      <c r="E83" s="1"/>
      <c r="F83" s="1"/>
      <c r="G83" s="1"/>
      <c r="H83" s="1"/>
      <c r="I83" s="1"/>
      <c r="J83" s="1"/>
      <c r="K83" s="1"/>
      <c r="L83" s="1"/>
      <c r="M83" s="1"/>
      <c r="N83" s="1"/>
      <c r="O83" s="1"/>
      <c r="P83" s="1"/>
      <c r="Q83" s="1"/>
      <c r="R83" s="1"/>
      <c r="S83" s="1"/>
      <c r="T83" s="1"/>
      <c r="U83" s="1"/>
      <c r="V83" s="1"/>
      <c r="W83" s="4"/>
    </row>
    <row r="84" spans="1:33" x14ac:dyDescent="0.25">
      <c r="A84" s="1"/>
      <c r="B84" s="1"/>
      <c r="C84" s="1"/>
      <c r="D84" s="1"/>
      <c r="E84" s="1"/>
      <c r="F84" s="1"/>
      <c r="G84" s="1"/>
      <c r="H84" s="1"/>
      <c r="I84" s="1"/>
      <c r="J84" s="1"/>
      <c r="K84" s="1"/>
      <c r="L84" s="1"/>
      <c r="M84" s="1"/>
      <c r="N84" s="1"/>
      <c r="O84" s="1"/>
      <c r="P84" s="1"/>
      <c r="Q84" s="1"/>
      <c r="R84" s="1"/>
      <c r="S84" s="1"/>
      <c r="T84" s="1"/>
      <c r="U84" s="1"/>
      <c r="V84" s="1"/>
      <c r="W84" s="4"/>
    </row>
    <row r="85" spans="1:33" x14ac:dyDescent="0.25">
      <c r="A85" s="1"/>
      <c r="B85" s="1"/>
      <c r="C85" s="1"/>
      <c r="D85" s="1"/>
      <c r="E85" s="1"/>
      <c r="F85" s="1"/>
      <c r="G85" s="1"/>
      <c r="H85" s="1"/>
      <c r="I85" s="1"/>
      <c r="J85" s="1"/>
      <c r="K85" s="1"/>
      <c r="L85" s="1"/>
      <c r="M85" s="1"/>
      <c r="N85" s="1"/>
      <c r="O85" s="1"/>
      <c r="P85" s="1"/>
      <c r="Q85" s="1"/>
      <c r="R85" s="1"/>
      <c r="S85" s="1"/>
      <c r="T85" s="1"/>
      <c r="U85" s="1"/>
      <c r="V85" s="1"/>
      <c r="W85" s="4"/>
      <c r="AB85" s="3">
        <v>1113.4815313116908</v>
      </c>
      <c r="AC85" s="3">
        <v>926.35480130803967</v>
      </c>
      <c r="AD85" s="3">
        <v>187.12673000365081</v>
      </c>
      <c r="AF85" s="3" t="s">
        <v>199</v>
      </c>
      <c r="AG85" s="3" t="s">
        <v>200</v>
      </c>
    </row>
    <row r="86" spans="1:33" x14ac:dyDescent="0.25">
      <c r="A86" s="1"/>
      <c r="B86" s="1"/>
      <c r="C86" s="1"/>
      <c r="D86" s="1"/>
      <c r="E86" s="1"/>
      <c r="F86" s="1"/>
      <c r="G86" s="1"/>
      <c r="H86" s="1"/>
      <c r="I86" s="1"/>
      <c r="J86" s="1"/>
      <c r="K86" s="1"/>
      <c r="L86" s="1"/>
      <c r="M86" s="1"/>
      <c r="N86" s="1"/>
      <c r="O86" s="1"/>
      <c r="P86" s="1"/>
      <c r="Q86" s="1"/>
      <c r="R86" s="1"/>
      <c r="S86" s="1"/>
      <c r="T86" s="1"/>
      <c r="U86" s="1"/>
      <c r="V86" s="1"/>
      <c r="W86" s="4"/>
      <c r="Y86" s="3">
        <v>1</v>
      </c>
      <c r="Z86" s="15" t="s">
        <v>11</v>
      </c>
      <c r="AA86" s="15" t="s">
        <v>201</v>
      </c>
      <c r="AB86" s="8">
        <v>2076.5488509828765</v>
      </c>
      <c r="AC86" s="8">
        <v>1842.6859745723086</v>
      </c>
      <c r="AD86" s="8">
        <v>233.86287641056779</v>
      </c>
      <c r="AF86" s="3" t="s">
        <v>202</v>
      </c>
    </row>
    <row r="87" spans="1:33" x14ac:dyDescent="0.25">
      <c r="A87" s="1"/>
      <c r="B87" s="1"/>
      <c r="C87" s="1"/>
      <c r="D87" s="1"/>
      <c r="E87" s="1"/>
      <c r="F87" s="1"/>
      <c r="G87" s="1"/>
      <c r="H87" s="1"/>
      <c r="I87" s="1"/>
      <c r="J87" s="1"/>
      <c r="K87" s="1"/>
      <c r="L87" s="1"/>
      <c r="M87" s="1"/>
      <c r="N87" s="1"/>
      <c r="O87" s="1"/>
      <c r="P87" s="1"/>
      <c r="Q87" s="1"/>
      <c r="R87" s="1"/>
      <c r="S87" s="1"/>
      <c r="T87" s="1"/>
      <c r="U87" s="1"/>
      <c r="V87" s="1"/>
      <c r="W87" s="4"/>
      <c r="Y87" s="3">
        <v>2</v>
      </c>
      <c r="Z87" s="15" t="s">
        <v>17</v>
      </c>
      <c r="AA87" s="15" t="s">
        <v>203</v>
      </c>
      <c r="AB87" s="8">
        <v>1978.8666202283048</v>
      </c>
      <c r="AC87" s="8">
        <v>1735.7803259481782</v>
      </c>
      <c r="AD87" s="8">
        <v>243.08629428012668</v>
      </c>
      <c r="AF87" s="3" t="s">
        <v>204</v>
      </c>
    </row>
    <row r="88" spans="1:33" x14ac:dyDescent="0.25">
      <c r="A88" s="1"/>
      <c r="B88" s="1"/>
      <c r="C88" s="1"/>
      <c r="D88" s="1"/>
      <c r="E88" s="1"/>
      <c r="F88" s="1"/>
      <c r="G88" s="1"/>
      <c r="H88" s="1"/>
      <c r="I88" s="1"/>
      <c r="J88" s="1"/>
      <c r="K88" s="1"/>
      <c r="L88" s="1"/>
      <c r="M88" s="1"/>
      <c r="N88" s="1"/>
      <c r="O88" s="1"/>
      <c r="P88" s="1"/>
      <c r="Q88" s="1"/>
      <c r="R88" s="1"/>
      <c r="S88" s="1"/>
      <c r="T88" s="1"/>
      <c r="U88" s="1"/>
      <c r="V88" s="1"/>
      <c r="W88" s="4"/>
      <c r="Y88" s="3">
        <v>3</v>
      </c>
      <c r="Z88" s="15" t="s">
        <v>37</v>
      </c>
      <c r="AA88" s="15" t="s">
        <v>205</v>
      </c>
      <c r="AB88" s="8">
        <v>1804.3747811244696</v>
      </c>
      <c r="AC88" s="8">
        <v>1519.1012961315855</v>
      </c>
      <c r="AD88" s="8">
        <v>285.27348499288411</v>
      </c>
    </row>
    <row r="89" spans="1:33" x14ac:dyDescent="0.25">
      <c r="A89" s="1"/>
      <c r="B89" s="1"/>
      <c r="C89" s="1"/>
      <c r="D89" s="1"/>
      <c r="E89" s="1"/>
      <c r="F89" s="1"/>
      <c r="G89" s="1"/>
      <c r="H89" s="1"/>
      <c r="I89" s="1"/>
      <c r="J89" s="1"/>
      <c r="K89" s="1"/>
      <c r="L89" s="1"/>
      <c r="M89" s="1"/>
      <c r="N89" s="1"/>
      <c r="O89" s="1"/>
      <c r="P89" s="1"/>
      <c r="Q89" s="1"/>
      <c r="R89" s="1"/>
      <c r="S89" s="1"/>
      <c r="T89" s="1"/>
      <c r="U89" s="1"/>
      <c r="V89" s="1"/>
      <c r="W89" s="4"/>
      <c r="Y89" s="3">
        <v>4</v>
      </c>
      <c r="Z89" s="15" t="s">
        <v>15</v>
      </c>
      <c r="AA89" s="15" t="s">
        <v>206</v>
      </c>
      <c r="AB89" s="8">
        <v>1693.1704112285427</v>
      </c>
      <c r="AC89" s="8">
        <v>1345.8296256597437</v>
      </c>
      <c r="AD89" s="8">
        <v>347.34078556879911</v>
      </c>
    </row>
    <row r="90" spans="1:33" x14ac:dyDescent="0.25">
      <c r="A90" s="1"/>
      <c r="B90" s="1"/>
      <c r="C90" s="1"/>
      <c r="D90" s="1"/>
      <c r="E90" s="1"/>
      <c r="F90" s="1"/>
      <c r="G90" s="1"/>
      <c r="H90" s="1"/>
      <c r="I90" s="1"/>
      <c r="J90" s="1"/>
      <c r="K90" s="1"/>
      <c r="L90" s="1"/>
      <c r="M90" s="1"/>
      <c r="N90" s="1"/>
      <c r="O90" s="1"/>
      <c r="P90" s="1"/>
      <c r="Q90" s="1"/>
      <c r="R90" s="1"/>
      <c r="S90" s="1"/>
      <c r="T90" s="1"/>
      <c r="U90" s="1"/>
      <c r="V90" s="1"/>
      <c r="W90" s="4"/>
      <c r="Y90" s="3">
        <v>5</v>
      </c>
      <c r="Z90" s="15" t="s">
        <v>6</v>
      </c>
      <c r="AA90" s="15" t="s">
        <v>207</v>
      </c>
      <c r="AB90" s="8">
        <v>1654.5460657296101</v>
      </c>
      <c r="AC90" s="8">
        <v>1326.6088342064481</v>
      </c>
      <c r="AD90" s="8">
        <v>327.93723152316181</v>
      </c>
    </row>
    <row r="91" spans="1:33" x14ac:dyDescent="0.25">
      <c r="A91" s="1"/>
      <c r="B91" s="1"/>
      <c r="C91" s="1"/>
      <c r="D91" s="1"/>
      <c r="E91" s="1"/>
      <c r="F91" s="1"/>
      <c r="G91" s="1"/>
      <c r="H91" s="1"/>
      <c r="I91" s="1"/>
      <c r="J91" s="1"/>
      <c r="K91" s="1"/>
      <c r="L91" s="1"/>
      <c r="M91" s="1"/>
      <c r="N91" s="1"/>
      <c r="O91" s="1"/>
      <c r="P91" s="1"/>
      <c r="Q91" s="1"/>
      <c r="R91" s="1"/>
      <c r="S91" s="1"/>
      <c r="T91" s="1"/>
      <c r="U91" s="1"/>
      <c r="V91" s="1"/>
      <c r="W91" s="4"/>
      <c r="Y91" s="3">
        <v>6</v>
      </c>
      <c r="Z91" s="15" t="s">
        <v>3</v>
      </c>
      <c r="AA91" s="15" t="s">
        <v>208</v>
      </c>
      <c r="AB91" s="8">
        <v>1647.6942363701169</v>
      </c>
      <c r="AC91" s="8">
        <v>1497.4505634229176</v>
      </c>
      <c r="AD91" s="8">
        <v>150.24367294719912</v>
      </c>
    </row>
    <row r="92" spans="1:33" x14ac:dyDescent="0.25">
      <c r="A92" s="1"/>
      <c r="B92" s="1"/>
      <c r="C92" s="1"/>
      <c r="D92" s="1"/>
      <c r="E92" s="1"/>
      <c r="F92" s="1"/>
      <c r="G92" s="1"/>
      <c r="H92" s="1"/>
      <c r="I92" s="1"/>
      <c r="J92" s="1"/>
      <c r="K92" s="1"/>
      <c r="L92" s="1"/>
      <c r="M92" s="1"/>
      <c r="N92" s="1"/>
      <c r="O92" s="1"/>
      <c r="P92" s="1"/>
      <c r="Q92" s="1"/>
      <c r="R92" s="1"/>
      <c r="S92" s="1"/>
      <c r="T92" s="1"/>
      <c r="U92" s="1"/>
      <c r="V92" s="1"/>
      <c r="W92" s="4"/>
      <c r="Y92" s="3">
        <v>7</v>
      </c>
      <c r="Z92" s="15" t="s">
        <v>13</v>
      </c>
      <c r="AA92" s="15" t="s">
        <v>209</v>
      </c>
      <c r="AB92" s="8">
        <v>1583.9612271052822</v>
      </c>
      <c r="AC92" s="8">
        <v>1286.5154139408855</v>
      </c>
      <c r="AD92" s="8">
        <v>297.44581316439678</v>
      </c>
    </row>
    <row r="93" spans="1:33" x14ac:dyDescent="0.25">
      <c r="A93" s="6"/>
      <c r="B93" s="6"/>
      <c r="C93" s="6"/>
      <c r="D93" s="6"/>
      <c r="E93" s="6"/>
      <c r="F93" s="6"/>
      <c r="G93" s="6"/>
      <c r="H93" s="6"/>
      <c r="I93" s="6"/>
      <c r="J93" s="6"/>
      <c r="K93" s="6"/>
      <c r="L93" s="6"/>
      <c r="M93" s="6"/>
      <c r="N93" s="6"/>
      <c r="O93" s="6"/>
      <c r="P93" s="6"/>
      <c r="Q93" s="6"/>
      <c r="R93" s="6"/>
      <c r="S93" s="6"/>
      <c r="T93" s="6"/>
      <c r="U93" s="6"/>
      <c r="V93" s="6"/>
      <c r="W93" s="7"/>
      <c r="Y93" s="3">
        <v>8</v>
      </c>
      <c r="Z93" s="15" t="s">
        <v>33</v>
      </c>
      <c r="AA93" s="15" t="s">
        <v>210</v>
      </c>
      <c r="AB93" s="8">
        <v>1547.5873789303521</v>
      </c>
      <c r="AC93" s="8">
        <v>1257.2756647759279</v>
      </c>
      <c r="AD93" s="8">
        <v>290.31171415442424</v>
      </c>
    </row>
    <row r="94" spans="1:33" ht="50.25" customHeight="1" x14ac:dyDescent="0.35">
      <c r="A94" s="9" t="str">
        <f ca="1">"ES fondu 2021.-2027. gada plānošanas perioda līgumu summu sadalījums (ES fondu finansējums) līdz "&amp; datums&amp;" Latvijas novados uz vienu iedzīvotāju atbilstoši projekta īstenošanas vietai. Grafikā finanšu dati eiro. "</f>
        <v xml:space="preserve">ES fondu 2021.-2027. gada plānošanas perioda līgumu summu sadalījums (ES fondu finansējums) līdz 07.10.2026 Latvijas novados uz vienu iedzīvotāju atbilstoši projekta īstenošanas vietai. Grafikā finanšu dati eiro. </v>
      </c>
      <c r="B94" s="9"/>
      <c r="C94" s="9"/>
      <c r="D94" s="9"/>
      <c r="E94" s="9"/>
      <c r="F94" s="9"/>
      <c r="G94" s="9"/>
      <c r="H94" s="9"/>
      <c r="I94" s="9"/>
      <c r="J94" s="9"/>
      <c r="K94" s="9"/>
      <c r="L94" s="9"/>
      <c r="M94" s="9"/>
      <c r="N94" s="9"/>
      <c r="O94" s="9"/>
      <c r="P94" s="9"/>
      <c r="Q94" s="9"/>
      <c r="R94" s="9"/>
      <c r="S94" s="9"/>
      <c r="T94" s="9"/>
      <c r="U94" s="9"/>
      <c r="V94" s="9"/>
      <c r="W94" s="9"/>
      <c r="Y94" s="3">
        <v>9</v>
      </c>
      <c r="Z94" s="15" t="s">
        <v>30</v>
      </c>
      <c r="AA94" s="15" t="s">
        <v>211</v>
      </c>
      <c r="AB94" s="8">
        <v>1517.8250187324791</v>
      </c>
      <c r="AC94" s="8">
        <v>1224.2405537955656</v>
      </c>
      <c r="AD94" s="8">
        <v>293.58446493691355</v>
      </c>
    </row>
    <row r="95" spans="1:33" x14ac:dyDescent="0.25">
      <c r="A95" s="1"/>
      <c r="B95" s="1"/>
      <c r="C95" s="1"/>
      <c r="D95" s="1"/>
      <c r="E95" s="1"/>
      <c r="F95" s="1"/>
      <c r="G95" s="1"/>
      <c r="H95" s="1"/>
      <c r="I95" s="1"/>
      <c r="J95" s="1"/>
      <c r="K95" s="1"/>
      <c r="L95" s="1"/>
      <c r="M95" s="1"/>
      <c r="N95" s="1"/>
      <c r="O95" s="1"/>
      <c r="P95" s="1"/>
      <c r="Q95" s="1"/>
      <c r="R95" s="1"/>
      <c r="S95" s="1"/>
      <c r="T95" s="1"/>
      <c r="U95" s="1"/>
      <c r="V95" s="1"/>
      <c r="W95" s="4"/>
      <c r="Y95" s="3">
        <v>10</v>
      </c>
      <c r="Z95" s="15" t="s">
        <v>24</v>
      </c>
      <c r="AA95" s="15" t="s">
        <v>212</v>
      </c>
      <c r="AB95" s="8">
        <v>1509.296291734363</v>
      </c>
      <c r="AC95" s="8">
        <v>1367.7152796672472</v>
      </c>
      <c r="AD95" s="8">
        <v>141.58101206711592</v>
      </c>
    </row>
    <row r="96" spans="1:33" x14ac:dyDescent="0.25">
      <c r="A96" s="1"/>
      <c r="B96" s="1"/>
      <c r="C96" s="1"/>
      <c r="D96" s="1"/>
      <c r="E96" s="1"/>
      <c r="F96" s="1"/>
      <c r="G96" s="1"/>
      <c r="H96" s="1"/>
      <c r="I96" s="1"/>
      <c r="J96" s="1"/>
      <c r="K96" s="1"/>
      <c r="L96" s="1"/>
      <c r="M96" s="1"/>
      <c r="N96" s="1"/>
      <c r="O96" s="1"/>
      <c r="P96" s="1"/>
      <c r="Q96" s="1"/>
      <c r="R96" s="1"/>
      <c r="S96" s="1"/>
      <c r="T96" s="1"/>
      <c r="U96" s="1"/>
      <c r="V96" s="1"/>
      <c r="W96" s="4"/>
      <c r="Y96" s="3">
        <v>11</v>
      </c>
      <c r="Z96" s="15" t="s">
        <v>38</v>
      </c>
      <c r="AA96" s="15" t="s">
        <v>213</v>
      </c>
      <c r="AB96" s="8">
        <v>1405.6715903040786</v>
      </c>
      <c r="AC96" s="8">
        <v>1260.8408876207582</v>
      </c>
      <c r="AD96" s="8">
        <v>144.8307026833204</v>
      </c>
    </row>
    <row r="97" spans="1:30" x14ac:dyDescent="0.25">
      <c r="A97" s="1"/>
      <c r="B97" s="1"/>
      <c r="C97" s="1"/>
      <c r="D97" s="1"/>
      <c r="E97" s="1"/>
      <c r="F97" s="1"/>
      <c r="G97" s="1"/>
      <c r="H97" s="1"/>
      <c r="I97" s="1"/>
      <c r="J97" s="1"/>
      <c r="K97" s="1"/>
      <c r="L97" s="1"/>
      <c r="M97" s="1"/>
      <c r="N97" s="1"/>
      <c r="O97" s="1"/>
      <c r="P97" s="1"/>
      <c r="Q97" s="1"/>
      <c r="R97" s="1"/>
      <c r="S97" s="1"/>
      <c r="T97" s="1"/>
      <c r="U97" s="1"/>
      <c r="V97" s="1"/>
      <c r="W97" s="4"/>
      <c r="Y97" s="3">
        <v>12</v>
      </c>
      <c r="Z97" s="15" t="s">
        <v>7</v>
      </c>
      <c r="AA97" s="15" t="s">
        <v>214</v>
      </c>
      <c r="AB97" s="8">
        <v>1400.7596476931017</v>
      </c>
      <c r="AC97" s="8">
        <v>1164.8995560791511</v>
      </c>
      <c r="AD97" s="8">
        <v>235.86009161395052</v>
      </c>
    </row>
    <row r="98" spans="1:30" x14ac:dyDescent="0.25">
      <c r="A98" s="1"/>
      <c r="B98" s="1"/>
      <c r="C98" s="1"/>
      <c r="D98" s="1"/>
      <c r="E98" s="1"/>
      <c r="F98" s="1"/>
      <c r="G98" s="1"/>
      <c r="H98" s="1"/>
      <c r="I98" s="1"/>
      <c r="J98" s="1"/>
      <c r="K98" s="1"/>
      <c r="L98" s="1"/>
      <c r="M98" s="1"/>
      <c r="N98" s="1"/>
      <c r="O98" s="1"/>
      <c r="P98" s="1"/>
      <c r="Q98" s="1"/>
      <c r="R98" s="1"/>
      <c r="S98" s="1"/>
      <c r="T98" s="1"/>
      <c r="U98" s="1"/>
      <c r="V98" s="1"/>
      <c r="W98" s="4"/>
      <c r="Y98" s="3">
        <v>13</v>
      </c>
      <c r="Z98" s="15" t="s">
        <v>5</v>
      </c>
      <c r="AA98" s="15" t="s">
        <v>215</v>
      </c>
      <c r="AB98" s="8">
        <v>1368.2991701851392</v>
      </c>
      <c r="AC98" s="8">
        <v>1168.9166065311265</v>
      </c>
      <c r="AD98" s="8">
        <v>199.38256365401281</v>
      </c>
    </row>
    <row r="99" spans="1:30" x14ac:dyDescent="0.25">
      <c r="A99" s="1"/>
      <c r="B99" s="1"/>
      <c r="C99" s="1"/>
      <c r="D99" s="1"/>
      <c r="E99" s="1"/>
      <c r="F99" s="1"/>
      <c r="G99" s="1"/>
      <c r="H99" s="1"/>
      <c r="I99" s="1"/>
      <c r="J99" s="1"/>
      <c r="K99" s="1"/>
      <c r="L99" s="1"/>
      <c r="M99" s="1"/>
      <c r="N99" s="1"/>
      <c r="O99" s="1"/>
      <c r="P99" s="1"/>
      <c r="Q99" s="1"/>
      <c r="R99" s="1"/>
      <c r="S99" s="1"/>
      <c r="T99" s="1"/>
      <c r="U99" s="1"/>
      <c r="V99" s="1"/>
      <c r="W99" s="4"/>
      <c r="Y99" s="3">
        <v>14</v>
      </c>
      <c r="Z99" s="15" t="s">
        <v>18</v>
      </c>
      <c r="AA99" s="15" t="s">
        <v>216</v>
      </c>
      <c r="AB99" s="8">
        <v>1258.7166877560583</v>
      </c>
      <c r="AC99" s="8">
        <v>1069.2742404801802</v>
      </c>
      <c r="AD99" s="8">
        <v>189.44244727587807</v>
      </c>
    </row>
    <row r="100" spans="1:30" x14ac:dyDescent="0.25">
      <c r="A100" s="1"/>
      <c r="B100" s="1"/>
      <c r="C100" s="1"/>
      <c r="D100" s="1"/>
      <c r="E100" s="1"/>
      <c r="F100" s="1"/>
      <c r="G100" s="1"/>
      <c r="H100" s="1"/>
      <c r="I100" s="1"/>
      <c r="J100" s="1"/>
      <c r="K100" s="1"/>
      <c r="L100" s="1"/>
      <c r="M100" s="1"/>
      <c r="N100" s="1"/>
      <c r="O100" s="1"/>
      <c r="P100" s="1"/>
      <c r="Q100" s="1"/>
      <c r="R100" s="1"/>
      <c r="S100" s="1"/>
      <c r="T100" s="1"/>
      <c r="U100" s="1"/>
      <c r="V100" s="1"/>
      <c r="W100" s="4"/>
      <c r="Y100" s="3">
        <v>15</v>
      </c>
      <c r="Z100" s="15" t="s">
        <v>35</v>
      </c>
      <c r="AA100" s="15" t="s">
        <v>217</v>
      </c>
      <c r="AB100" s="8">
        <v>1224.3054318819986</v>
      </c>
      <c r="AC100" s="8">
        <v>1107.5395066249721</v>
      </c>
      <c r="AD100" s="8">
        <v>116.76592525702651</v>
      </c>
    </row>
    <row r="101" spans="1:30" x14ac:dyDescent="0.25">
      <c r="A101" s="1"/>
      <c r="B101" s="1"/>
      <c r="C101" s="1"/>
      <c r="D101" s="1"/>
      <c r="E101" s="1"/>
      <c r="F101" s="1"/>
      <c r="G101" s="1"/>
      <c r="H101" s="1"/>
      <c r="I101" s="1"/>
      <c r="J101" s="1"/>
      <c r="K101" s="1"/>
      <c r="L101" s="1"/>
      <c r="M101" s="1"/>
      <c r="N101" s="1"/>
      <c r="O101" s="1"/>
      <c r="P101" s="1"/>
      <c r="Q101" s="1"/>
      <c r="R101" s="1"/>
      <c r="S101" s="1"/>
      <c r="T101" s="1"/>
      <c r="U101" s="1"/>
      <c r="V101" s="1"/>
      <c r="W101" s="4"/>
      <c r="Y101" s="3">
        <v>16</v>
      </c>
      <c r="Z101" s="15" t="s">
        <v>21</v>
      </c>
      <c r="AA101" s="15" t="s">
        <v>218</v>
      </c>
      <c r="AB101" s="8">
        <v>1177.9534350247584</v>
      </c>
      <c r="AC101" s="8">
        <v>1091.3183998647196</v>
      </c>
      <c r="AD101" s="8">
        <v>86.63503516003891</v>
      </c>
    </row>
    <row r="102" spans="1:30" x14ac:dyDescent="0.25">
      <c r="A102" s="1"/>
      <c r="B102" s="1"/>
      <c r="C102" s="1"/>
      <c r="D102" s="1"/>
      <c r="E102" s="1"/>
      <c r="F102" s="1"/>
      <c r="G102" s="1"/>
      <c r="H102" s="1"/>
      <c r="I102" s="1"/>
      <c r="J102" s="1"/>
      <c r="K102" s="1"/>
      <c r="L102" s="1"/>
      <c r="M102" s="1"/>
      <c r="N102" s="1"/>
      <c r="O102" s="1"/>
      <c r="P102" s="1"/>
      <c r="Q102" s="1"/>
      <c r="R102" s="1"/>
      <c r="S102" s="1"/>
      <c r="T102" s="1"/>
      <c r="U102" s="1"/>
      <c r="V102" s="1"/>
      <c r="W102" s="4"/>
      <c r="Y102" s="3">
        <v>17</v>
      </c>
      <c r="Z102" s="15" t="s">
        <v>1</v>
      </c>
      <c r="AA102" s="15" t="s">
        <v>219</v>
      </c>
      <c r="AB102" s="8">
        <v>1168.0807948065592</v>
      </c>
      <c r="AC102" s="8">
        <v>935.68684466362504</v>
      </c>
      <c r="AD102" s="8">
        <v>232.39395014293413</v>
      </c>
    </row>
    <row r="103" spans="1:30" x14ac:dyDescent="0.25">
      <c r="A103" s="1"/>
      <c r="B103" s="1"/>
      <c r="C103" s="1"/>
      <c r="D103" s="1"/>
      <c r="E103" s="1"/>
      <c r="F103" s="1"/>
      <c r="G103" s="1"/>
      <c r="H103" s="1"/>
      <c r="I103" s="1"/>
      <c r="J103" s="1"/>
      <c r="K103" s="1"/>
      <c r="L103" s="1"/>
      <c r="M103" s="1"/>
      <c r="N103" s="1"/>
      <c r="O103" s="1"/>
      <c r="P103" s="1"/>
      <c r="Q103" s="1"/>
      <c r="R103" s="1"/>
      <c r="S103" s="1"/>
      <c r="T103" s="1"/>
      <c r="U103" s="1"/>
      <c r="V103" s="1"/>
      <c r="W103" s="4"/>
      <c r="Y103" s="3">
        <v>18</v>
      </c>
      <c r="Z103" s="15" t="s">
        <v>9</v>
      </c>
      <c r="AA103" s="15" t="s">
        <v>220</v>
      </c>
      <c r="AB103" s="8">
        <v>1156.9250945897961</v>
      </c>
      <c r="AC103" s="8">
        <v>675.10700936169735</v>
      </c>
      <c r="AD103" s="8">
        <v>481.81808522809877</v>
      </c>
    </row>
    <row r="104" spans="1:30" x14ac:dyDescent="0.25">
      <c r="A104" s="1"/>
      <c r="B104" s="1"/>
      <c r="C104" s="1"/>
      <c r="D104" s="1"/>
      <c r="E104" s="1"/>
      <c r="F104" s="1"/>
      <c r="G104" s="1"/>
      <c r="H104" s="1"/>
      <c r="I104" s="1"/>
      <c r="J104" s="1"/>
      <c r="K104" s="1"/>
      <c r="L104" s="1"/>
      <c r="M104" s="1"/>
      <c r="N104" s="1"/>
      <c r="O104" s="1"/>
      <c r="P104" s="1"/>
      <c r="Q104" s="1"/>
      <c r="R104" s="1"/>
      <c r="S104" s="1"/>
      <c r="T104" s="1"/>
      <c r="U104" s="1"/>
      <c r="V104" s="1"/>
      <c r="W104" s="4"/>
      <c r="Y104" s="3">
        <v>19</v>
      </c>
      <c r="Z104" s="15" t="s">
        <v>43</v>
      </c>
      <c r="AA104" s="15" t="s">
        <v>221</v>
      </c>
      <c r="AB104" s="8">
        <v>1156.8370406265294</v>
      </c>
      <c r="AC104" s="8">
        <v>993.67706298472149</v>
      </c>
      <c r="AD104" s="8">
        <v>163.15997764180787</v>
      </c>
    </row>
    <row r="105" spans="1:30" x14ac:dyDescent="0.25">
      <c r="A105" s="1"/>
      <c r="B105" s="1"/>
      <c r="C105" s="1"/>
      <c r="D105" s="1"/>
      <c r="E105" s="1"/>
      <c r="F105" s="1"/>
      <c r="G105" s="1"/>
      <c r="H105" s="1"/>
      <c r="I105" s="1"/>
      <c r="J105" s="1"/>
      <c r="K105" s="1"/>
      <c r="L105" s="1"/>
      <c r="M105" s="1"/>
      <c r="N105" s="1"/>
      <c r="O105" s="1"/>
      <c r="P105" s="1"/>
      <c r="Q105" s="1"/>
      <c r="R105" s="1"/>
      <c r="S105" s="1"/>
      <c r="T105" s="1"/>
      <c r="U105" s="1"/>
      <c r="V105" s="1"/>
      <c r="W105" s="4"/>
      <c r="Y105" s="3">
        <v>20</v>
      </c>
      <c r="Z105" s="15" t="s">
        <v>22</v>
      </c>
      <c r="AA105" s="15" t="s">
        <v>222</v>
      </c>
      <c r="AB105" s="8">
        <v>1118.5379849235269</v>
      </c>
      <c r="AC105" s="8">
        <v>785.7797777821213</v>
      </c>
      <c r="AD105" s="8">
        <v>332.75820714140553</v>
      </c>
    </row>
    <row r="106" spans="1:30" x14ac:dyDescent="0.25">
      <c r="A106" s="1"/>
      <c r="B106" s="1"/>
      <c r="C106" s="1"/>
      <c r="D106" s="1"/>
      <c r="E106" s="1"/>
      <c r="F106" s="1"/>
      <c r="G106" s="1"/>
      <c r="H106" s="1"/>
      <c r="I106" s="1"/>
      <c r="J106" s="1"/>
      <c r="K106" s="1"/>
      <c r="L106" s="1"/>
      <c r="M106" s="1"/>
      <c r="N106" s="1"/>
      <c r="O106" s="1"/>
      <c r="P106" s="1"/>
      <c r="Q106" s="1"/>
      <c r="R106" s="1"/>
      <c r="S106" s="1"/>
      <c r="T106" s="1"/>
      <c r="U106" s="1"/>
      <c r="V106" s="1"/>
      <c r="W106" s="4"/>
      <c r="Y106" s="3">
        <v>21</v>
      </c>
      <c r="Z106" s="15" t="s">
        <v>31</v>
      </c>
      <c r="AA106" s="15" t="s">
        <v>223</v>
      </c>
      <c r="AB106" s="8">
        <v>1118.2199408530028</v>
      </c>
      <c r="AC106" s="8">
        <v>1015.7994430275867</v>
      </c>
      <c r="AD106" s="8">
        <v>102.42049782541604</v>
      </c>
    </row>
    <row r="107" spans="1:30" x14ac:dyDescent="0.25">
      <c r="A107" s="1"/>
      <c r="B107" s="1"/>
      <c r="C107" s="1"/>
      <c r="D107" s="1"/>
      <c r="E107" s="1"/>
      <c r="F107" s="1"/>
      <c r="G107" s="1"/>
      <c r="H107" s="1"/>
      <c r="I107" s="1"/>
      <c r="J107" s="1"/>
      <c r="K107" s="1"/>
      <c r="L107" s="1"/>
      <c r="M107" s="1"/>
      <c r="N107" s="1"/>
      <c r="O107" s="1"/>
      <c r="P107" s="1"/>
      <c r="Q107" s="1"/>
      <c r="R107" s="1"/>
      <c r="S107" s="1"/>
      <c r="T107" s="1"/>
      <c r="U107" s="1"/>
      <c r="V107" s="1"/>
      <c r="W107" s="4"/>
      <c r="Y107" s="3">
        <v>22</v>
      </c>
      <c r="Z107" s="15" t="s">
        <v>59</v>
      </c>
      <c r="AA107" s="15" t="s">
        <v>224</v>
      </c>
      <c r="AB107" s="8">
        <v>1098.6589063098702</v>
      </c>
      <c r="AC107" s="8">
        <v>914.5684344257279</v>
      </c>
      <c r="AD107" s="8">
        <v>184.09047188414235</v>
      </c>
    </row>
    <row r="108" spans="1:30" x14ac:dyDescent="0.25">
      <c r="A108" s="1"/>
      <c r="B108" s="1"/>
      <c r="C108" s="1"/>
      <c r="D108" s="1"/>
      <c r="E108" s="1"/>
      <c r="F108" s="1"/>
      <c r="G108" s="1"/>
      <c r="H108" s="1"/>
      <c r="I108" s="1"/>
      <c r="J108" s="1"/>
      <c r="K108" s="1"/>
      <c r="L108" s="1"/>
      <c r="M108" s="1"/>
      <c r="N108" s="1"/>
      <c r="O108" s="1"/>
      <c r="P108" s="1"/>
      <c r="Q108" s="1"/>
      <c r="R108" s="1"/>
      <c r="S108" s="1"/>
      <c r="T108" s="1"/>
      <c r="U108" s="1"/>
      <c r="V108" s="1"/>
      <c r="W108" s="4"/>
      <c r="Y108" s="3">
        <v>23</v>
      </c>
      <c r="Z108" s="15" t="s">
        <v>41</v>
      </c>
      <c r="AA108" s="15" t="s">
        <v>225</v>
      </c>
      <c r="AB108" s="8">
        <v>1038.1804612258602</v>
      </c>
      <c r="AC108" s="8">
        <v>883.50834723174091</v>
      </c>
      <c r="AD108" s="8">
        <v>154.67211399411929</v>
      </c>
    </row>
    <row r="109" spans="1:30" x14ac:dyDescent="0.25">
      <c r="A109" s="1"/>
      <c r="B109" s="1"/>
      <c r="C109" s="1"/>
      <c r="D109" s="1"/>
      <c r="E109" s="1"/>
      <c r="F109" s="1"/>
      <c r="G109" s="1"/>
      <c r="H109" s="1"/>
      <c r="I109" s="1"/>
      <c r="J109" s="1"/>
      <c r="K109" s="1"/>
      <c r="L109" s="1"/>
      <c r="M109" s="1"/>
      <c r="N109" s="1"/>
      <c r="O109" s="1"/>
      <c r="P109" s="1"/>
      <c r="Q109" s="1"/>
      <c r="R109" s="1"/>
      <c r="S109" s="1"/>
      <c r="T109" s="1"/>
      <c r="U109" s="1"/>
      <c r="V109" s="1"/>
      <c r="W109" s="4"/>
      <c r="Y109" s="3">
        <v>24</v>
      </c>
      <c r="Z109" s="15" t="s">
        <v>44</v>
      </c>
      <c r="AA109" s="15" t="s">
        <v>226</v>
      </c>
      <c r="AB109" s="8">
        <v>1006.270665079452</v>
      </c>
      <c r="AC109" s="8">
        <v>862.97502795731771</v>
      </c>
      <c r="AD109" s="8">
        <v>143.29563712213422</v>
      </c>
    </row>
    <row r="110" spans="1:30" x14ac:dyDescent="0.25">
      <c r="A110" s="1"/>
      <c r="B110" s="1"/>
      <c r="C110" s="1"/>
      <c r="D110" s="1"/>
      <c r="E110" s="1"/>
      <c r="F110" s="1"/>
      <c r="G110" s="1"/>
      <c r="H110" s="1"/>
      <c r="I110" s="1"/>
      <c r="J110" s="1"/>
      <c r="K110" s="1"/>
      <c r="L110" s="1"/>
      <c r="M110" s="1"/>
      <c r="N110" s="1"/>
      <c r="O110" s="1"/>
      <c r="P110" s="1"/>
      <c r="Q110" s="1"/>
      <c r="R110" s="1"/>
      <c r="S110" s="1"/>
      <c r="T110" s="1"/>
      <c r="U110" s="1"/>
      <c r="V110" s="1"/>
      <c r="W110" s="4"/>
      <c r="Y110" s="3">
        <v>25</v>
      </c>
      <c r="Z110" s="15" t="s">
        <v>8</v>
      </c>
      <c r="AA110" s="15" t="s">
        <v>227</v>
      </c>
      <c r="AB110" s="8">
        <v>937.86281732427483</v>
      </c>
      <c r="AC110" s="8">
        <v>623.84937622021312</v>
      </c>
      <c r="AD110" s="8">
        <v>314.01344110406171</v>
      </c>
    </row>
    <row r="111" spans="1:30" x14ac:dyDescent="0.25">
      <c r="A111" s="1"/>
      <c r="B111" s="1"/>
      <c r="C111" s="1"/>
      <c r="D111" s="1"/>
      <c r="E111" s="1"/>
      <c r="F111" s="1"/>
      <c r="G111" s="1"/>
      <c r="H111" s="1"/>
      <c r="I111" s="1"/>
      <c r="J111" s="1"/>
      <c r="K111" s="1"/>
      <c r="L111" s="1"/>
      <c r="M111" s="1"/>
      <c r="N111" s="1"/>
      <c r="O111" s="1"/>
      <c r="P111" s="1"/>
      <c r="Q111" s="1"/>
      <c r="R111" s="1"/>
      <c r="S111" s="1"/>
      <c r="T111" s="1"/>
      <c r="U111" s="1"/>
      <c r="V111" s="1"/>
      <c r="W111" s="4"/>
      <c r="Y111" s="3">
        <v>26</v>
      </c>
      <c r="Z111" s="15" t="s">
        <v>46</v>
      </c>
      <c r="AA111" s="15" t="s">
        <v>228</v>
      </c>
      <c r="AB111" s="8">
        <v>936.49570751750093</v>
      </c>
      <c r="AC111" s="8">
        <v>824.41984092042435</v>
      </c>
      <c r="AD111" s="8">
        <v>112.07586659707653</v>
      </c>
    </row>
    <row r="112" spans="1:30" x14ac:dyDescent="0.25">
      <c r="A112" s="1"/>
      <c r="B112" s="1"/>
      <c r="C112" s="1"/>
      <c r="D112" s="1"/>
      <c r="E112" s="1"/>
      <c r="F112" s="1"/>
      <c r="G112" s="1"/>
      <c r="H112" s="1"/>
      <c r="I112" s="1"/>
      <c r="J112" s="1"/>
      <c r="K112" s="1"/>
      <c r="L112" s="1"/>
      <c r="M112" s="1"/>
      <c r="N112" s="1"/>
      <c r="O112" s="1"/>
      <c r="P112" s="1"/>
      <c r="Q112" s="1"/>
      <c r="R112" s="1"/>
      <c r="S112" s="1"/>
      <c r="T112" s="1"/>
      <c r="U112" s="1"/>
      <c r="V112" s="1"/>
      <c r="W112" s="4"/>
      <c r="Y112" s="3">
        <v>27</v>
      </c>
      <c r="Z112" s="15" t="s">
        <v>47</v>
      </c>
      <c r="AA112" s="15" t="s">
        <v>229</v>
      </c>
      <c r="AB112" s="8">
        <v>934.67412244885611</v>
      </c>
      <c r="AC112" s="8">
        <v>844.57229212923608</v>
      </c>
      <c r="AD112" s="8">
        <v>90.101830319620021</v>
      </c>
    </row>
    <row r="113" spans="1:30" x14ac:dyDescent="0.25">
      <c r="A113" s="1"/>
      <c r="B113" s="1"/>
      <c r="C113" s="1"/>
      <c r="D113" s="1"/>
      <c r="E113" s="1"/>
      <c r="F113" s="1"/>
      <c r="G113" s="1"/>
      <c r="H113" s="1"/>
      <c r="I113" s="1"/>
      <c r="J113" s="1"/>
      <c r="K113" s="1"/>
      <c r="L113" s="1"/>
      <c r="M113" s="1"/>
      <c r="N113" s="1"/>
      <c r="O113" s="1"/>
      <c r="P113" s="1"/>
      <c r="Q113" s="1"/>
      <c r="R113" s="1"/>
      <c r="S113" s="1"/>
      <c r="T113" s="1"/>
      <c r="U113" s="1"/>
      <c r="V113" s="1"/>
      <c r="W113" s="4"/>
      <c r="Y113" s="3">
        <v>28</v>
      </c>
      <c r="Z113" s="15" t="s">
        <v>29</v>
      </c>
      <c r="AA113" s="15" t="s">
        <v>230</v>
      </c>
      <c r="AB113" s="8">
        <v>886.1437015545539</v>
      </c>
      <c r="AC113" s="8">
        <v>803.53245653605143</v>
      </c>
      <c r="AD113" s="8">
        <v>82.611245018502515</v>
      </c>
    </row>
    <row r="114" spans="1:30" x14ac:dyDescent="0.25">
      <c r="A114" s="1"/>
      <c r="B114" s="1"/>
      <c r="C114" s="1"/>
      <c r="D114" s="1"/>
      <c r="E114" s="1"/>
      <c r="F114" s="1"/>
      <c r="G114" s="1"/>
      <c r="H114" s="1"/>
      <c r="I114" s="1"/>
      <c r="J114" s="1"/>
      <c r="K114" s="1"/>
      <c r="L114" s="1"/>
      <c r="M114" s="1"/>
      <c r="N114" s="1"/>
      <c r="O114" s="1"/>
      <c r="P114" s="1"/>
      <c r="Q114" s="1"/>
      <c r="R114" s="1"/>
      <c r="S114" s="1"/>
      <c r="T114" s="1"/>
      <c r="U114" s="1"/>
      <c r="V114" s="1"/>
      <c r="W114" s="4"/>
      <c r="Y114" s="3">
        <v>29</v>
      </c>
      <c r="Z114" s="15" t="s">
        <v>28</v>
      </c>
      <c r="AA114" s="15" t="s">
        <v>231</v>
      </c>
      <c r="AB114" s="8">
        <v>870.70136367210796</v>
      </c>
      <c r="AC114" s="8">
        <v>809.03859507957065</v>
      </c>
      <c r="AD114" s="8">
        <v>61.662768592537311</v>
      </c>
    </row>
    <row r="115" spans="1:30" x14ac:dyDescent="0.25">
      <c r="A115" s="1"/>
      <c r="B115" s="1"/>
      <c r="C115" s="1"/>
      <c r="D115" s="1"/>
      <c r="E115" s="1"/>
      <c r="F115" s="1"/>
      <c r="G115" s="1"/>
      <c r="H115" s="1"/>
      <c r="I115" s="1"/>
      <c r="J115" s="1"/>
      <c r="K115" s="1"/>
      <c r="L115" s="1"/>
      <c r="M115" s="1"/>
      <c r="N115" s="1"/>
      <c r="O115" s="1"/>
      <c r="P115" s="1"/>
      <c r="Q115" s="1"/>
      <c r="R115" s="1"/>
      <c r="S115" s="1"/>
      <c r="T115" s="1"/>
      <c r="U115" s="1"/>
      <c r="V115" s="1"/>
      <c r="W115" s="4"/>
      <c r="Y115" s="3">
        <v>30</v>
      </c>
      <c r="Z115" s="15" t="s">
        <v>45</v>
      </c>
      <c r="AA115" s="15" t="s">
        <v>232</v>
      </c>
      <c r="AB115" s="8">
        <v>836.16137140681576</v>
      </c>
      <c r="AC115" s="8">
        <v>574.49349014073482</v>
      </c>
      <c r="AD115" s="8">
        <v>261.667881266081</v>
      </c>
    </row>
    <row r="116" spans="1:30" x14ac:dyDescent="0.25">
      <c r="A116" s="1"/>
      <c r="B116" s="1"/>
      <c r="C116" s="1"/>
      <c r="D116" s="1"/>
      <c r="E116" s="1"/>
      <c r="F116" s="1"/>
      <c r="G116" s="1"/>
      <c r="H116" s="1"/>
      <c r="I116" s="1"/>
      <c r="J116" s="1"/>
      <c r="K116" s="1"/>
      <c r="L116" s="1"/>
      <c r="M116" s="1"/>
      <c r="N116" s="1"/>
      <c r="O116" s="1"/>
      <c r="P116" s="1"/>
      <c r="Q116" s="1"/>
      <c r="R116" s="1"/>
      <c r="S116" s="1"/>
      <c r="T116" s="1"/>
      <c r="U116" s="1"/>
      <c r="V116" s="1"/>
      <c r="W116" s="4"/>
      <c r="Y116" s="3">
        <v>31</v>
      </c>
      <c r="Z116" s="15" t="s">
        <v>32</v>
      </c>
      <c r="AA116" s="15" t="s">
        <v>233</v>
      </c>
      <c r="AB116" s="8">
        <v>830.00024771932783</v>
      </c>
      <c r="AC116" s="8">
        <v>538.01118732381701</v>
      </c>
      <c r="AD116" s="8">
        <v>291.98906039551082</v>
      </c>
    </row>
    <row r="117" spans="1:30" x14ac:dyDescent="0.25">
      <c r="A117" s="1"/>
      <c r="B117" s="1"/>
      <c r="C117" s="1"/>
      <c r="D117" s="1"/>
      <c r="E117" s="1"/>
      <c r="F117" s="1"/>
      <c r="G117" s="1"/>
      <c r="H117" s="1"/>
      <c r="I117" s="1"/>
      <c r="J117" s="1"/>
      <c r="K117" s="1"/>
      <c r="L117" s="1"/>
      <c r="M117" s="1"/>
      <c r="N117" s="1"/>
      <c r="O117" s="1"/>
      <c r="P117" s="1"/>
      <c r="Q117" s="1"/>
      <c r="R117" s="1"/>
      <c r="S117" s="1"/>
      <c r="T117" s="1"/>
      <c r="U117" s="1"/>
      <c r="V117" s="1"/>
      <c r="W117" s="4"/>
      <c r="Y117" s="3">
        <v>32</v>
      </c>
      <c r="Z117" s="15" t="s">
        <v>27</v>
      </c>
      <c r="AA117" s="15" t="s">
        <v>234</v>
      </c>
      <c r="AB117" s="8">
        <v>814.57395330059546</v>
      </c>
      <c r="AC117" s="8">
        <v>679.32500907967835</v>
      </c>
      <c r="AD117" s="8">
        <v>135.24894422091711</v>
      </c>
    </row>
    <row r="118" spans="1:30" x14ac:dyDescent="0.25">
      <c r="A118" s="1"/>
      <c r="B118" s="1"/>
      <c r="C118" s="1"/>
      <c r="D118" s="1"/>
      <c r="E118" s="1"/>
      <c r="F118" s="1"/>
      <c r="G118" s="1"/>
      <c r="H118" s="1"/>
      <c r="I118" s="1"/>
      <c r="J118" s="1"/>
      <c r="K118" s="1"/>
      <c r="L118" s="1"/>
      <c r="M118" s="1"/>
      <c r="N118" s="1"/>
      <c r="O118" s="1"/>
      <c r="P118" s="1"/>
      <c r="Q118" s="1"/>
      <c r="R118" s="1"/>
      <c r="S118" s="1"/>
      <c r="T118" s="1"/>
      <c r="U118" s="1"/>
      <c r="V118" s="1"/>
      <c r="W118" s="4"/>
      <c r="Y118" s="3">
        <v>33</v>
      </c>
      <c r="Z118" s="15" t="s">
        <v>26</v>
      </c>
      <c r="AA118" s="15" t="s">
        <v>235</v>
      </c>
      <c r="AB118" s="8">
        <v>810.84154820135018</v>
      </c>
      <c r="AC118" s="8">
        <v>753.38850785553677</v>
      </c>
      <c r="AD118" s="8">
        <v>57.453040345813363</v>
      </c>
    </row>
    <row r="119" spans="1:30" x14ac:dyDescent="0.25">
      <c r="A119" s="1"/>
      <c r="B119" s="1"/>
      <c r="C119" s="1"/>
      <c r="D119" s="1"/>
      <c r="E119" s="1"/>
      <c r="F119" s="1"/>
      <c r="G119" s="1"/>
      <c r="H119" s="1"/>
      <c r="I119" s="1"/>
      <c r="J119" s="1"/>
      <c r="K119" s="1"/>
      <c r="L119" s="1"/>
      <c r="M119" s="1"/>
      <c r="N119" s="1"/>
      <c r="O119" s="1"/>
      <c r="P119" s="1"/>
      <c r="Q119" s="1"/>
      <c r="R119" s="1"/>
      <c r="S119" s="1"/>
      <c r="T119" s="1"/>
      <c r="U119" s="1"/>
      <c r="V119" s="1"/>
      <c r="W119" s="4"/>
      <c r="Y119" s="3">
        <v>34</v>
      </c>
      <c r="Z119" s="15" t="s">
        <v>20</v>
      </c>
      <c r="AA119" s="15" t="s">
        <v>236</v>
      </c>
      <c r="AB119" s="8">
        <v>777.07016979379182</v>
      </c>
      <c r="AC119" s="8">
        <v>658.09913866632701</v>
      </c>
      <c r="AD119" s="8">
        <v>118.97103112746485</v>
      </c>
    </row>
    <row r="120" spans="1:30" x14ac:dyDescent="0.25">
      <c r="A120" s="1"/>
      <c r="B120" s="1"/>
      <c r="C120" s="1"/>
      <c r="D120" s="1"/>
      <c r="E120" s="1"/>
      <c r="F120" s="1"/>
      <c r="G120" s="1"/>
      <c r="H120" s="1"/>
      <c r="I120" s="1"/>
      <c r="J120" s="1"/>
      <c r="K120" s="1"/>
      <c r="L120" s="1"/>
      <c r="M120" s="1"/>
      <c r="N120" s="1"/>
      <c r="O120" s="1"/>
      <c r="P120" s="1"/>
      <c r="Q120" s="1"/>
      <c r="R120" s="1"/>
      <c r="S120" s="1"/>
      <c r="T120" s="1"/>
      <c r="U120" s="1"/>
      <c r="V120" s="1"/>
      <c r="W120" s="4"/>
      <c r="Y120" s="3">
        <v>35</v>
      </c>
      <c r="Z120" s="15" t="s">
        <v>34</v>
      </c>
      <c r="AA120" s="15" t="s">
        <v>237</v>
      </c>
      <c r="AB120" s="8">
        <v>751.97902043141335</v>
      </c>
      <c r="AC120" s="8">
        <v>574.30993707827361</v>
      </c>
      <c r="AD120" s="8">
        <v>177.66908335313974</v>
      </c>
    </row>
    <row r="121" spans="1:30" x14ac:dyDescent="0.25">
      <c r="A121" s="1"/>
      <c r="B121" s="1"/>
      <c r="C121" s="1"/>
      <c r="D121" s="1"/>
      <c r="E121" s="1"/>
      <c r="F121" s="1"/>
      <c r="G121" s="1"/>
      <c r="H121" s="1"/>
      <c r="I121" s="1"/>
      <c r="J121" s="1"/>
      <c r="K121" s="1"/>
      <c r="L121" s="1"/>
      <c r="M121" s="1"/>
      <c r="N121" s="1"/>
      <c r="O121" s="1"/>
      <c r="P121" s="1"/>
      <c r="Q121" s="1"/>
      <c r="R121" s="1"/>
      <c r="S121" s="1"/>
      <c r="T121" s="1"/>
      <c r="U121" s="1"/>
      <c r="V121" s="1"/>
      <c r="W121" s="4"/>
      <c r="Y121" s="3">
        <v>36</v>
      </c>
      <c r="Z121" s="15" t="s">
        <v>0</v>
      </c>
      <c r="AA121" s="15" t="s">
        <v>238</v>
      </c>
      <c r="AB121" s="8">
        <v>684.49426646430379</v>
      </c>
      <c r="AC121" s="8">
        <v>390.81187554353744</v>
      </c>
      <c r="AD121" s="8">
        <v>293.68239092076635</v>
      </c>
    </row>
    <row r="122" spans="1:30" x14ac:dyDescent="0.25">
      <c r="A122" s="1"/>
      <c r="B122" s="1"/>
      <c r="C122" s="1"/>
      <c r="D122" s="1"/>
      <c r="E122" s="1"/>
      <c r="F122" s="1"/>
      <c r="G122" s="1"/>
      <c r="H122" s="1"/>
      <c r="I122" s="1"/>
      <c r="J122" s="1"/>
      <c r="K122" s="1"/>
      <c r="L122" s="1"/>
      <c r="M122" s="1"/>
      <c r="N122" s="1"/>
      <c r="O122" s="1"/>
      <c r="P122" s="1"/>
      <c r="Q122" s="1"/>
      <c r="R122" s="1"/>
      <c r="S122" s="1"/>
      <c r="T122" s="1"/>
      <c r="U122" s="1"/>
      <c r="V122" s="1"/>
      <c r="W122" s="4"/>
      <c r="Y122" s="3">
        <v>37</v>
      </c>
      <c r="Z122" s="15" t="s">
        <v>42</v>
      </c>
      <c r="AA122" s="15" t="s">
        <v>239</v>
      </c>
      <c r="AB122" s="8">
        <v>677.93180113428434</v>
      </c>
      <c r="AC122" s="8">
        <v>654.12924474794625</v>
      </c>
      <c r="AD122" s="8">
        <v>23.802556386338111</v>
      </c>
    </row>
    <row r="123" spans="1:30" x14ac:dyDescent="0.25">
      <c r="A123" s="1"/>
      <c r="B123" s="1"/>
      <c r="C123" s="1"/>
      <c r="D123" s="1"/>
      <c r="E123" s="1"/>
      <c r="F123" s="1"/>
      <c r="G123" s="1"/>
      <c r="H123" s="1"/>
      <c r="I123" s="1"/>
      <c r="J123" s="1"/>
      <c r="K123" s="1"/>
      <c r="L123" s="1"/>
      <c r="M123" s="1"/>
      <c r="N123" s="1"/>
      <c r="O123" s="1"/>
      <c r="P123" s="1"/>
      <c r="Q123" s="1"/>
      <c r="R123" s="1"/>
      <c r="S123" s="1"/>
      <c r="T123" s="1"/>
      <c r="U123" s="1"/>
      <c r="V123" s="1"/>
      <c r="W123" s="4"/>
      <c r="Y123" s="3">
        <v>38</v>
      </c>
      <c r="Z123" s="15" t="s">
        <v>40</v>
      </c>
      <c r="AA123" s="15" t="s">
        <v>240</v>
      </c>
      <c r="AB123" s="8">
        <v>628.62374179465144</v>
      </c>
      <c r="AC123" s="8">
        <v>498.84385920223707</v>
      </c>
      <c r="AD123" s="8">
        <v>129.77988259241437</v>
      </c>
    </row>
    <row r="124" spans="1:30" x14ac:dyDescent="0.25">
      <c r="A124" s="1"/>
      <c r="B124" s="1"/>
      <c r="C124" s="1"/>
      <c r="D124" s="1"/>
      <c r="E124" s="1"/>
      <c r="F124" s="1"/>
      <c r="G124" s="1"/>
      <c r="H124" s="1"/>
      <c r="I124" s="1"/>
      <c r="J124" s="1"/>
      <c r="K124" s="1"/>
      <c r="L124" s="1"/>
      <c r="M124" s="1"/>
      <c r="N124" s="1"/>
      <c r="O124" s="1"/>
      <c r="P124" s="1"/>
      <c r="Q124" s="1"/>
      <c r="R124" s="1"/>
      <c r="S124" s="1"/>
      <c r="T124" s="1"/>
      <c r="U124" s="1"/>
      <c r="V124" s="1"/>
      <c r="W124" s="4"/>
      <c r="Y124" s="3">
        <v>39</v>
      </c>
      <c r="Z124" s="15" t="s">
        <v>25</v>
      </c>
      <c r="AA124" s="15" t="s">
        <v>241</v>
      </c>
      <c r="AB124" s="8">
        <v>618.77861916030702</v>
      </c>
      <c r="AC124" s="8">
        <v>455.75421500409277</v>
      </c>
      <c r="AD124" s="8">
        <v>163.02440415621427</v>
      </c>
    </row>
    <row r="125" spans="1:30" x14ac:dyDescent="0.25">
      <c r="A125" s="1"/>
      <c r="B125" s="1"/>
      <c r="C125" s="1"/>
      <c r="D125" s="1"/>
      <c r="E125" s="1"/>
      <c r="F125" s="1"/>
      <c r="G125" s="1"/>
      <c r="H125" s="1"/>
      <c r="I125" s="1"/>
      <c r="J125" s="1"/>
      <c r="K125" s="1"/>
      <c r="L125" s="1"/>
      <c r="M125" s="1"/>
      <c r="N125" s="1"/>
      <c r="O125" s="1"/>
      <c r="P125" s="1"/>
      <c r="Q125" s="1"/>
      <c r="R125" s="1"/>
      <c r="S125" s="1"/>
      <c r="T125" s="1"/>
      <c r="U125" s="1"/>
      <c r="V125" s="1"/>
      <c r="W125" s="4"/>
      <c r="Y125" s="3">
        <v>40</v>
      </c>
      <c r="Z125" s="15" t="s">
        <v>12</v>
      </c>
      <c r="AA125" s="15" t="s">
        <v>242</v>
      </c>
      <c r="AB125" s="8">
        <v>576.58031010944933</v>
      </c>
      <c r="AC125" s="8">
        <v>503.37555053771609</v>
      </c>
      <c r="AD125" s="8">
        <v>73.204759571733206</v>
      </c>
    </row>
    <row r="126" spans="1:30" x14ac:dyDescent="0.25">
      <c r="A126" s="1"/>
      <c r="B126" s="1"/>
      <c r="C126" s="1"/>
      <c r="D126" s="1"/>
      <c r="E126" s="1"/>
      <c r="F126" s="1"/>
      <c r="G126" s="1"/>
      <c r="H126" s="1"/>
      <c r="I126" s="1"/>
      <c r="J126" s="1"/>
      <c r="K126" s="1"/>
      <c r="L126" s="1"/>
      <c r="M126" s="1"/>
      <c r="N126" s="1"/>
      <c r="O126" s="1"/>
      <c r="P126" s="1"/>
      <c r="Q126" s="1"/>
      <c r="R126" s="1"/>
      <c r="S126" s="1"/>
      <c r="T126" s="1"/>
      <c r="U126" s="1"/>
      <c r="V126" s="1"/>
      <c r="W126" s="4"/>
      <c r="Y126" s="3">
        <v>41</v>
      </c>
      <c r="Z126" s="15" t="s">
        <v>23</v>
      </c>
      <c r="AA126" s="15" t="s">
        <v>243</v>
      </c>
      <c r="AB126" s="8">
        <v>556.5069568412207</v>
      </c>
      <c r="AC126" s="8">
        <v>444.32451692158389</v>
      </c>
      <c r="AD126" s="8">
        <v>112.18243991963682</v>
      </c>
    </row>
    <row r="127" spans="1:30" x14ac:dyDescent="0.25">
      <c r="A127" s="1"/>
      <c r="B127" s="1"/>
      <c r="C127" s="1"/>
      <c r="D127" s="1"/>
      <c r="E127" s="1"/>
      <c r="F127" s="1"/>
      <c r="G127" s="1"/>
      <c r="H127" s="1"/>
      <c r="I127" s="1"/>
      <c r="J127" s="1"/>
      <c r="K127" s="1"/>
      <c r="L127" s="1"/>
      <c r="M127" s="1"/>
      <c r="N127" s="1"/>
      <c r="O127" s="1"/>
      <c r="P127" s="1"/>
      <c r="Q127" s="1"/>
      <c r="R127" s="1"/>
      <c r="S127" s="1"/>
      <c r="T127" s="1"/>
      <c r="U127" s="1"/>
      <c r="V127" s="1"/>
      <c r="W127" s="4"/>
      <c r="Y127" s="3">
        <v>42</v>
      </c>
      <c r="Z127" s="15" t="s">
        <v>36</v>
      </c>
      <c r="AA127" s="15" t="s">
        <v>244</v>
      </c>
      <c r="AB127" s="8">
        <v>541.71947030908007</v>
      </c>
      <c r="AC127" s="8">
        <v>434.90990282136033</v>
      </c>
      <c r="AD127" s="8">
        <v>106.80956748771972</v>
      </c>
    </row>
    <row r="128" spans="1:30" x14ac:dyDescent="0.25">
      <c r="A128" s="1"/>
      <c r="B128" s="1"/>
      <c r="C128" s="1"/>
      <c r="D128" s="1"/>
      <c r="E128" s="1"/>
      <c r="F128" s="1"/>
      <c r="G128" s="1"/>
      <c r="H128" s="1"/>
      <c r="I128" s="1"/>
      <c r="J128" s="1"/>
      <c r="K128" s="1"/>
      <c r="L128" s="1"/>
      <c r="M128" s="1"/>
      <c r="N128" s="1"/>
      <c r="O128" s="1"/>
      <c r="P128" s="1"/>
      <c r="Q128" s="1"/>
      <c r="R128" s="1"/>
      <c r="S128" s="1"/>
      <c r="T128" s="1"/>
      <c r="U128" s="1"/>
      <c r="V128" s="1"/>
      <c r="W128" s="4"/>
      <c r="Y128" s="3">
        <v>43</v>
      </c>
      <c r="Z128" s="15" t="s">
        <v>39</v>
      </c>
      <c r="AA128" s="15" t="s">
        <v>245</v>
      </c>
      <c r="AB128" s="8">
        <v>497.27892379268008</v>
      </c>
      <c r="AC128" s="8">
        <v>434.97278368111733</v>
      </c>
      <c r="AD128" s="8">
        <v>62.306140111562769</v>
      </c>
    </row>
    <row r="129" spans="1:30" x14ac:dyDescent="0.25">
      <c r="A129" s="1"/>
      <c r="B129" s="1"/>
      <c r="C129" s="1"/>
      <c r="D129" s="1"/>
      <c r="E129" s="1"/>
      <c r="F129" s="1"/>
      <c r="G129" s="1"/>
      <c r="H129" s="1"/>
      <c r="I129" s="1"/>
      <c r="J129" s="1"/>
      <c r="K129" s="1"/>
      <c r="L129" s="1"/>
      <c r="M129" s="1"/>
      <c r="N129" s="1"/>
      <c r="O129" s="1"/>
      <c r="P129" s="1"/>
      <c r="Q129" s="1"/>
      <c r="R129" s="1"/>
      <c r="S129" s="1"/>
      <c r="T129" s="1"/>
      <c r="U129" s="1"/>
      <c r="V129" s="1"/>
      <c r="W129" s="4"/>
      <c r="Y129" s="3">
        <v>44</v>
      </c>
      <c r="Z129" s="15" t="s">
        <v>19</v>
      </c>
      <c r="AA129" s="15" t="s">
        <v>246</v>
      </c>
      <c r="AB129" s="8">
        <v>461.28603123159888</v>
      </c>
      <c r="AC129" s="8">
        <v>407.75465848631904</v>
      </c>
      <c r="AD129" s="8">
        <v>53.531372745279846</v>
      </c>
    </row>
    <row r="130" spans="1:30" x14ac:dyDescent="0.25">
      <c r="A130" s="1"/>
      <c r="B130" s="1"/>
      <c r="C130" s="1"/>
      <c r="D130" s="1"/>
      <c r="E130" s="1"/>
      <c r="F130" s="1"/>
      <c r="G130" s="1"/>
      <c r="H130" s="1"/>
      <c r="I130" s="1"/>
      <c r="J130" s="1"/>
      <c r="K130" s="1"/>
      <c r="L130" s="1"/>
      <c r="M130" s="1"/>
      <c r="N130" s="1"/>
      <c r="O130" s="1"/>
      <c r="P130" s="1"/>
      <c r="Q130" s="1"/>
      <c r="R130" s="1"/>
      <c r="S130" s="1"/>
      <c r="T130" s="1"/>
      <c r="U130" s="1"/>
      <c r="V130" s="1"/>
      <c r="W130" s="4"/>
      <c r="Y130" s="3">
        <v>45</v>
      </c>
      <c r="Z130" s="15" t="e">
        <v>#N/A</v>
      </c>
      <c r="AA130" s="15" t="e">
        <v>#N/A</v>
      </c>
      <c r="AB130" s="8" t="e">
        <v>#N/A</v>
      </c>
      <c r="AC130" s="8" t="e">
        <v>#N/A</v>
      </c>
      <c r="AD130" s="8" t="e">
        <v>#N/A</v>
      </c>
    </row>
    <row r="131" spans="1:30" x14ac:dyDescent="0.25">
      <c r="A131" s="1"/>
      <c r="B131" s="1"/>
      <c r="C131" s="1"/>
      <c r="D131" s="1"/>
      <c r="E131" s="1"/>
      <c r="F131" s="1"/>
      <c r="G131" s="1"/>
      <c r="H131" s="1"/>
      <c r="I131" s="1"/>
      <c r="J131" s="1"/>
      <c r="K131" s="1"/>
      <c r="L131" s="1"/>
      <c r="M131" s="1"/>
      <c r="N131" s="1"/>
      <c r="O131" s="1"/>
      <c r="P131" s="1"/>
      <c r="Q131" s="1"/>
      <c r="R131" s="1"/>
      <c r="S131" s="1"/>
      <c r="T131" s="1"/>
      <c r="U131" s="1"/>
      <c r="V131" s="1"/>
      <c r="W131" s="4"/>
    </row>
    <row r="132" spans="1:30" x14ac:dyDescent="0.25">
      <c r="A132" s="1"/>
      <c r="B132" s="1"/>
      <c r="C132" s="1"/>
      <c r="D132" s="1"/>
      <c r="E132" s="1"/>
      <c r="F132" s="1"/>
      <c r="G132" s="1"/>
      <c r="H132" s="1"/>
      <c r="I132" s="1"/>
      <c r="J132" s="1"/>
      <c r="K132" s="1"/>
      <c r="L132" s="1"/>
      <c r="M132" s="1"/>
      <c r="N132" s="1"/>
      <c r="O132" s="1"/>
      <c r="P132" s="1"/>
      <c r="Q132" s="1"/>
      <c r="R132" s="1"/>
      <c r="S132" s="1"/>
      <c r="T132" s="1"/>
      <c r="U132" s="1"/>
      <c r="V132" s="1"/>
      <c r="W132" s="4"/>
    </row>
    <row r="133" spans="1:30" x14ac:dyDescent="0.25">
      <c r="A133" s="1"/>
      <c r="B133" s="1"/>
      <c r="C133" s="1"/>
      <c r="D133" s="1"/>
      <c r="E133" s="1"/>
      <c r="F133" s="1"/>
      <c r="G133" s="1"/>
      <c r="H133" s="1"/>
      <c r="I133" s="1"/>
      <c r="J133" s="1"/>
      <c r="K133" s="1"/>
      <c r="L133" s="1"/>
      <c r="M133" s="1"/>
      <c r="N133" s="1"/>
      <c r="O133" s="1"/>
      <c r="P133" s="1"/>
      <c r="Q133" s="1"/>
      <c r="R133" s="1"/>
      <c r="S133" s="1"/>
      <c r="T133" s="1"/>
      <c r="U133" s="1"/>
      <c r="V133" s="1"/>
      <c r="W133" s="4"/>
    </row>
    <row r="134" spans="1:30" x14ac:dyDescent="0.25">
      <c r="A134" s="1"/>
      <c r="B134" s="1"/>
      <c r="C134" s="1"/>
      <c r="D134" s="1"/>
      <c r="E134" s="1"/>
      <c r="F134" s="1"/>
      <c r="G134" s="1"/>
      <c r="H134" s="1"/>
      <c r="I134" s="1"/>
      <c r="J134" s="1"/>
      <c r="K134" s="1"/>
      <c r="L134" s="1"/>
      <c r="M134" s="1"/>
      <c r="N134" s="1"/>
      <c r="O134" s="1"/>
      <c r="P134" s="1"/>
      <c r="Q134" s="1"/>
      <c r="R134" s="1"/>
      <c r="S134" s="1"/>
      <c r="T134" s="1"/>
      <c r="U134" s="1"/>
      <c r="V134" s="1"/>
      <c r="W134" s="4"/>
    </row>
    <row r="135" spans="1:30" x14ac:dyDescent="0.25">
      <c r="A135" s="1"/>
      <c r="B135" s="1"/>
      <c r="C135" s="1"/>
      <c r="D135" s="1"/>
      <c r="E135" s="1"/>
      <c r="F135" s="1"/>
      <c r="G135" s="1"/>
      <c r="H135" s="1"/>
      <c r="I135" s="1"/>
      <c r="J135" s="1"/>
      <c r="K135" s="1"/>
      <c r="L135" s="1"/>
      <c r="M135" s="1"/>
      <c r="N135" s="1"/>
      <c r="O135" s="1"/>
      <c r="P135" s="1"/>
      <c r="Q135" s="1"/>
      <c r="R135" s="1"/>
      <c r="S135" s="1"/>
      <c r="T135" s="1"/>
      <c r="U135" s="1"/>
      <c r="V135" s="1"/>
      <c r="W135" s="4"/>
    </row>
    <row r="136" spans="1:30" x14ac:dyDescent="0.25">
      <c r="A136" s="1"/>
      <c r="B136" s="1"/>
      <c r="C136" s="1"/>
      <c r="D136" s="1"/>
      <c r="E136" s="1"/>
      <c r="F136" s="1"/>
      <c r="G136" s="1"/>
      <c r="H136" s="1"/>
      <c r="I136" s="1"/>
      <c r="J136" s="1"/>
      <c r="K136" s="1"/>
      <c r="L136" s="1"/>
      <c r="M136" s="1"/>
      <c r="N136" s="1"/>
      <c r="O136" s="1"/>
      <c r="P136" s="1"/>
      <c r="Q136" s="1"/>
      <c r="R136" s="1"/>
      <c r="S136" s="1"/>
      <c r="T136" s="1"/>
      <c r="U136" s="1"/>
      <c r="V136" s="1"/>
      <c r="W136" s="5"/>
    </row>
    <row r="137" spans="1:30" x14ac:dyDescent="0.25">
      <c r="A137" s="1"/>
      <c r="B137" s="1"/>
      <c r="C137" s="1"/>
      <c r="D137" s="1"/>
      <c r="E137" s="1"/>
      <c r="F137" s="1"/>
      <c r="G137" s="1"/>
      <c r="H137" s="1"/>
      <c r="I137" s="1"/>
      <c r="J137" s="1"/>
      <c r="K137" s="1"/>
      <c r="L137" s="1"/>
      <c r="M137" s="1"/>
      <c r="N137" s="1"/>
      <c r="O137" s="1"/>
      <c r="P137" s="1"/>
      <c r="Q137" s="1"/>
      <c r="R137" s="1"/>
      <c r="S137" s="1"/>
      <c r="T137" s="1"/>
      <c r="U137" s="1"/>
      <c r="V137" s="1"/>
      <c r="W137" s="5"/>
    </row>
    <row r="138" spans="1:30" x14ac:dyDescent="0.25">
      <c r="A138" s="1"/>
      <c r="B138" s="1"/>
      <c r="C138" s="1"/>
      <c r="D138" s="1"/>
      <c r="E138" s="1"/>
      <c r="F138" s="1"/>
      <c r="G138" s="1"/>
      <c r="H138" s="1"/>
      <c r="I138" s="1"/>
      <c r="J138" s="1"/>
      <c r="K138" s="1"/>
      <c r="L138" s="1"/>
      <c r="M138" s="1"/>
      <c r="N138" s="1"/>
      <c r="O138" s="1"/>
      <c r="P138" s="1"/>
      <c r="Q138" s="1"/>
      <c r="R138" s="1"/>
      <c r="S138" s="1"/>
      <c r="T138" s="1"/>
      <c r="U138" s="1"/>
      <c r="V138" s="1"/>
      <c r="W138" s="5"/>
    </row>
    <row r="139" spans="1:30" x14ac:dyDescent="0.25">
      <c r="A139" s="1"/>
      <c r="B139" s="1"/>
      <c r="C139" s="1"/>
      <c r="D139" s="1"/>
      <c r="E139" s="1"/>
      <c r="F139" s="1"/>
      <c r="G139" s="1"/>
      <c r="H139" s="1"/>
      <c r="I139" s="1"/>
      <c r="J139" s="1"/>
      <c r="K139" s="1"/>
      <c r="L139" s="1"/>
      <c r="M139" s="1"/>
      <c r="N139" s="1"/>
      <c r="O139" s="1"/>
      <c r="P139" s="1"/>
      <c r="Q139" s="1"/>
      <c r="R139" s="1"/>
      <c r="S139" s="1"/>
      <c r="T139" s="1"/>
      <c r="U139" s="1"/>
      <c r="V139" s="1"/>
      <c r="W139" s="5"/>
    </row>
  </sheetData>
  <sortState xmlns:xlrd2="http://schemas.microsoft.com/office/spreadsheetml/2017/richdata2" ref="AI7:AJ13">
    <sortCondition descending="1" ref="AI7:AI13"/>
  </sortState>
  <mergeCells count="7">
    <mergeCell ref="A1:W1"/>
    <mergeCell ref="A94:W94"/>
    <mergeCell ref="A2:W2"/>
    <mergeCell ref="A3:K3"/>
    <mergeCell ref="L3:W3"/>
    <mergeCell ref="L5:W5"/>
    <mergeCell ref="A47:W47"/>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18BE6-F129-4ED0-B696-3604F064593C}">
  <sheetPr codeName="Sheet2"/>
  <dimension ref="A1:AK139"/>
  <sheetViews>
    <sheetView topLeftCell="F1" zoomScale="70" zoomScaleNormal="70" zoomScaleSheetLayoutView="50" workbookViewId="0">
      <selection activeCell="X1" sqref="X1:AU1048576"/>
    </sheetView>
  </sheetViews>
  <sheetFormatPr defaultColWidth="9.140625" defaultRowHeight="15" x14ac:dyDescent="0.25"/>
  <cols>
    <col min="1" max="1" width="9.140625" style="2"/>
    <col min="2" max="2" width="11" style="2" bestFit="1" customWidth="1"/>
    <col min="3" max="3" width="46.85546875" style="2" bestFit="1" customWidth="1"/>
    <col min="4" max="4" width="18.7109375" style="2" customWidth="1"/>
    <col min="5" max="9" width="9.140625" style="2"/>
    <col min="10" max="10" width="11.85546875" style="2" customWidth="1"/>
    <col min="11" max="12" width="17.28515625" style="2" bestFit="1" customWidth="1"/>
    <col min="13" max="22" width="9.140625" style="2"/>
    <col min="23" max="23" width="14.7109375" style="3" customWidth="1"/>
    <col min="24" max="25" width="9.140625" style="3"/>
    <col min="26" max="26" width="25.5703125" style="15" customWidth="1"/>
    <col min="27" max="27" width="25.7109375" style="15" customWidth="1"/>
    <col min="28" max="28" width="16.42578125" style="3" bestFit="1" customWidth="1"/>
    <col min="29" max="30" width="15" style="3" bestFit="1" customWidth="1"/>
    <col min="31" max="31" width="13.140625" style="3" customWidth="1"/>
    <col min="32" max="32" width="15" style="3" customWidth="1"/>
    <col min="33" max="16384" width="9.140625" style="3"/>
  </cols>
  <sheetData>
    <row r="1" spans="1:37" ht="48" customHeight="1" x14ac:dyDescent="0.25">
      <c r="A1" s="10" t="str">
        <f ca="1" xml:space="preserve"> "The graphs summarize information on the volume of contracts concluded, based on data from the European Union Cohesion Policy Management Information System for the 2021–2027 period as of "&amp; datums&amp; " for projects with the status "&amp;"""contracted"""&amp; " and "&amp; """completed"""&amp;". "</f>
        <v xml:space="preserve">The graphs summarize information on the volume of contracts concluded, based on data from the European Union Cohesion Policy Management Information System for the 2021–2027 period as of 07.10.2026 for projects with the status "contracted" and "completed". </v>
      </c>
      <c r="B1" s="10"/>
      <c r="C1" s="10"/>
      <c r="D1" s="10"/>
      <c r="E1" s="10"/>
      <c r="F1" s="10"/>
      <c r="G1" s="10"/>
      <c r="H1" s="10"/>
      <c r="I1" s="10"/>
      <c r="J1" s="10"/>
      <c r="K1" s="10"/>
      <c r="L1" s="10"/>
      <c r="M1" s="10"/>
      <c r="N1" s="10"/>
      <c r="O1" s="10"/>
      <c r="P1" s="10"/>
      <c r="Q1" s="10"/>
      <c r="R1" s="10"/>
      <c r="S1" s="10"/>
      <c r="T1" s="10"/>
      <c r="U1" s="10"/>
      <c r="V1" s="10"/>
      <c r="W1" s="10"/>
    </row>
    <row r="2" spans="1:37" ht="197.25" customHeight="1" x14ac:dyDescent="0.25">
      <c r="A2" s="11" t="s">
        <v>64</v>
      </c>
      <c r="B2" s="11"/>
      <c r="C2" s="11"/>
      <c r="D2" s="11"/>
      <c r="E2" s="11"/>
      <c r="F2" s="11"/>
      <c r="G2" s="11"/>
      <c r="H2" s="11"/>
      <c r="I2" s="11"/>
      <c r="J2" s="11"/>
      <c r="K2" s="11"/>
      <c r="L2" s="11"/>
      <c r="M2" s="11"/>
      <c r="N2" s="11"/>
      <c r="O2" s="11"/>
      <c r="P2" s="11"/>
      <c r="Q2" s="11"/>
      <c r="R2" s="11"/>
      <c r="S2" s="11"/>
      <c r="T2" s="11"/>
      <c r="U2" s="11"/>
      <c r="V2" s="11"/>
      <c r="W2" s="11"/>
    </row>
    <row r="3" spans="1:37" ht="83.25" customHeight="1" x14ac:dyDescent="0.35">
      <c r="A3" s="12" t="str">
        <f ca="1">"Implementation status of the EU funds 2021–2027 planning period as of "&amp; datums&amp;" in the regions of Latvia by the place of implementation. Financial data in the chart is in millions of euros. In the left part of the chart – % of the EU funds envelope; in the right part – % of the total contract amount."</f>
        <v>Implementation status of the EU funds 2021–2027 planning period as of 07.10.2026 in the regions of Latvia by the place of implementation. Financial data in the chart is in millions of euros. In the left part of the chart – % of the EU funds envelope; in the right part – % of the total contract amount.</v>
      </c>
      <c r="B3" s="12"/>
      <c r="C3" s="12"/>
      <c r="D3" s="12"/>
      <c r="E3" s="12"/>
      <c r="F3" s="12"/>
      <c r="G3" s="12"/>
      <c r="H3" s="12"/>
      <c r="I3" s="12"/>
      <c r="J3" s="12"/>
      <c r="K3" s="12"/>
      <c r="L3" s="12" t="str">
        <f ca="1">"Implementation status of the EU funds 2021–2027 planning period as of "&amp; datums&amp;" in the regions of Latvia per capita by the place of implementation. Financial data in the chart is in euros."</f>
        <v>Implementation status of the EU funds 2021–2027 planning period as of 07.10.2026 in the regions of Latvia per capita by the place of implementation. Financial data in the chart is in euros.</v>
      </c>
      <c r="M3" s="12"/>
      <c r="N3" s="12"/>
      <c r="O3" s="12"/>
      <c r="P3" s="12"/>
      <c r="Q3" s="12"/>
      <c r="R3" s="12"/>
      <c r="S3" s="12"/>
      <c r="T3" s="12"/>
      <c r="U3" s="12"/>
      <c r="V3" s="12"/>
      <c r="W3" s="12"/>
    </row>
    <row r="4" spans="1:37" x14ac:dyDescent="0.25">
      <c r="A4" s="1"/>
      <c r="B4" s="1"/>
      <c r="C4" s="1"/>
      <c r="D4" s="1"/>
      <c r="E4" s="1"/>
      <c r="F4" s="1"/>
      <c r="G4" s="1"/>
      <c r="H4" s="1"/>
      <c r="I4" s="1"/>
      <c r="J4" s="1"/>
      <c r="K4" s="1"/>
      <c r="L4" s="1"/>
      <c r="M4" s="1"/>
      <c r="N4" s="1"/>
      <c r="O4" s="1"/>
      <c r="P4" s="1"/>
      <c r="Q4" s="1"/>
      <c r="R4" s="1"/>
      <c r="S4" s="1"/>
      <c r="T4" s="1"/>
      <c r="U4" s="1"/>
      <c r="V4" s="1"/>
      <c r="W4" s="4"/>
    </row>
    <row r="5" spans="1:37" ht="12" customHeight="1" x14ac:dyDescent="0.3">
      <c r="A5" s="1"/>
      <c r="B5" s="1"/>
      <c r="C5" s="1"/>
      <c r="D5" s="1"/>
      <c r="E5" s="1"/>
      <c r="F5" s="1"/>
      <c r="G5" s="1"/>
      <c r="H5" s="1"/>
      <c r="I5" s="1"/>
      <c r="J5" s="1"/>
      <c r="K5" s="1"/>
      <c r="L5" s="13"/>
      <c r="M5" s="13"/>
      <c r="N5" s="13"/>
      <c r="O5" s="13"/>
      <c r="P5" s="13"/>
      <c r="Q5" s="13"/>
      <c r="R5" s="13"/>
      <c r="S5" s="13"/>
      <c r="T5" s="13"/>
      <c r="U5" s="13"/>
      <c r="V5" s="13"/>
      <c r="W5" s="13"/>
    </row>
    <row r="6" spans="1:37" x14ac:dyDescent="0.25">
      <c r="A6" s="1"/>
      <c r="B6" s="1"/>
      <c r="C6" s="1"/>
      <c r="D6" s="1"/>
      <c r="E6" s="1"/>
      <c r="F6" s="1"/>
      <c r="G6" s="1"/>
      <c r="H6" s="1"/>
      <c r="I6" s="1"/>
      <c r="J6" s="1"/>
      <c r="K6" s="1"/>
      <c r="L6" s="1"/>
      <c r="M6" s="1"/>
      <c r="N6" s="1"/>
      <c r="O6" s="1"/>
      <c r="P6" s="1"/>
      <c r="Q6" s="1"/>
      <c r="R6" s="1"/>
      <c r="S6" s="1"/>
      <c r="T6" s="1"/>
      <c r="U6" s="1"/>
      <c r="V6" s="1"/>
      <c r="W6" s="4"/>
      <c r="AB6" s="16">
        <v>4231075186</v>
      </c>
      <c r="AC6" s="17"/>
      <c r="AD6" s="17"/>
      <c r="AE6" s="17"/>
      <c r="AF6" s="17"/>
      <c r="AK6" s="3" t="s">
        <v>51</v>
      </c>
    </row>
    <row r="7" spans="1:37" x14ac:dyDescent="0.25">
      <c r="A7" s="1"/>
      <c r="B7" s="1"/>
      <c r="C7" s="1"/>
      <c r="D7" s="1"/>
      <c r="E7" s="1"/>
      <c r="F7" s="1"/>
      <c r="G7" s="1"/>
      <c r="H7" s="1"/>
      <c r="I7" s="1"/>
      <c r="J7" s="1"/>
      <c r="K7" s="1"/>
      <c r="L7" s="1"/>
      <c r="M7" s="1"/>
      <c r="N7" s="1"/>
      <c r="O7" s="1"/>
      <c r="P7" s="1"/>
      <c r="Q7" s="1"/>
      <c r="R7" s="1"/>
      <c r="S7" s="1"/>
      <c r="T7" s="1"/>
      <c r="U7" s="1"/>
      <c r="V7" s="1"/>
      <c r="W7" s="4"/>
      <c r="Z7" s="15" t="s">
        <v>60</v>
      </c>
      <c r="AB7" s="16">
        <v>390871728.79961431</v>
      </c>
      <c r="AD7" s="3" t="s">
        <v>65</v>
      </c>
      <c r="AI7" s="3">
        <v>1</v>
      </c>
      <c r="AJ7" s="3" t="s">
        <v>52</v>
      </c>
      <c r="AK7" s="8">
        <v>1305.3605315189945</v>
      </c>
    </row>
    <row r="8" spans="1:37" x14ac:dyDescent="0.25">
      <c r="A8" s="1"/>
      <c r="B8" s="1"/>
      <c r="C8" s="1"/>
      <c r="D8" s="1"/>
      <c r="E8" s="1"/>
      <c r="F8" s="1"/>
      <c r="G8" s="1"/>
      <c r="H8" s="1"/>
      <c r="I8" s="1"/>
      <c r="J8" s="1"/>
      <c r="K8" s="1"/>
      <c r="L8" s="1"/>
      <c r="M8" s="1"/>
      <c r="N8" s="1"/>
      <c r="O8" s="1"/>
      <c r="P8" s="1"/>
      <c r="Q8" s="1"/>
      <c r="R8" s="1"/>
      <c r="S8" s="1"/>
      <c r="T8" s="1"/>
      <c r="U8" s="1"/>
      <c r="V8" s="1"/>
      <c r="W8" s="4"/>
      <c r="Z8" s="15" t="s">
        <v>61</v>
      </c>
      <c r="AB8" s="16">
        <v>3840203457.2003856</v>
      </c>
      <c r="AD8" s="3" t="s">
        <v>66</v>
      </c>
      <c r="AI8" s="3">
        <v>2</v>
      </c>
      <c r="AJ8" s="3" t="s">
        <v>16</v>
      </c>
      <c r="AK8" s="8">
        <v>1171.467720347923</v>
      </c>
    </row>
    <row r="9" spans="1:37" x14ac:dyDescent="0.25">
      <c r="A9" s="1"/>
      <c r="B9" s="1"/>
      <c r="C9" s="1"/>
      <c r="D9" s="1"/>
      <c r="E9" s="1"/>
      <c r="F9" s="1"/>
      <c r="G9" s="1"/>
      <c r="H9" s="1"/>
      <c r="I9" s="1"/>
      <c r="J9" s="1"/>
      <c r="K9" s="1"/>
      <c r="L9" s="1"/>
      <c r="M9" s="1"/>
      <c r="N9" s="1"/>
      <c r="O9" s="1"/>
      <c r="P9" s="1"/>
      <c r="Q9" s="1"/>
      <c r="R9" s="1"/>
      <c r="S9" s="1"/>
      <c r="T9" s="1"/>
      <c r="U9" s="1"/>
      <c r="V9" s="1"/>
      <c r="W9" s="4"/>
      <c r="X9" s="3" t="s">
        <v>48</v>
      </c>
      <c r="Y9" s="3" t="s">
        <v>0</v>
      </c>
      <c r="Z9" s="15" t="s">
        <v>62</v>
      </c>
      <c r="AB9" s="16">
        <v>1223546893.3106089</v>
      </c>
      <c r="AD9" s="3" t="s">
        <v>67</v>
      </c>
      <c r="AI9" s="3">
        <v>3</v>
      </c>
      <c r="AJ9" s="3" t="s">
        <v>2</v>
      </c>
      <c r="AK9" s="8">
        <v>1076.2492011480422</v>
      </c>
    </row>
    <row r="10" spans="1:37" x14ac:dyDescent="0.25">
      <c r="A10" s="1"/>
      <c r="B10" s="1"/>
      <c r="C10" s="1"/>
      <c r="D10" s="1"/>
      <c r="E10" s="1"/>
      <c r="F10" s="1"/>
      <c r="G10" s="1"/>
      <c r="H10" s="1"/>
      <c r="I10" s="1"/>
      <c r="J10" s="1"/>
      <c r="K10" s="1"/>
      <c r="L10" s="1"/>
      <c r="M10" s="1"/>
      <c r="N10" s="1"/>
      <c r="O10" s="1"/>
      <c r="P10" s="1"/>
      <c r="Q10" s="1"/>
      <c r="R10" s="1"/>
      <c r="S10" s="1"/>
      <c r="T10" s="1"/>
      <c r="U10" s="1"/>
      <c r="V10" s="1"/>
      <c r="W10" s="4"/>
      <c r="X10" s="3" t="s">
        <v>4</v>
      </c>
      <c r="Y10" s="3" t="s">
        <v>11</v>
      </c>
      <c r="Z10" s="15" t="s">
        <v>52</v>
      </c>
      <c r="AB10" s="16">
        <v>1537482351.9547653</v>
      </c>
      <c r="AD10" s="3" t="s">
        <v>68</v>
      </c>
      <c r="AI10" s="3">
        <v>4</v>
      </c>
      <c r="AJ10" s="3" t="s">
        <v>10</v>
      </c>
      <c r="AK10" s="8">
        <v>1074.5213039794239</v>
      </c>
    </row>
    <row r="11" spans="1:37" x14ac:dyDescent="0.25">
      <c r="A11" s="1"/>
      <c r="B11" s="1"/>
      <c r="C11" s="1"/>
      <c r="D11" s="1"/>
      <c r="E11" s="1"/>
      <c r="F11" s="1"/>
      <c r="G11" s="1"/>
      <c r="H11" s="1"/>
      <c r="I11" s="1"/>
      <c r="J11" s="1"/>
      <c r="K11" s="1"/>
      <c r="L11" s="1"/>
      <c r="M11" s="1"/>
      <c r="N11" s="1"/>
      <c r="O11" s="1"/>
      <c r="P11" s="1"/>
      <c r="Q11" s="1"/>
      <c r="R11" s="1"/>
      <c r="S11" s="1"/>
      <c r="T11" s="1"/>
      <c r="U11" s="1"/>
      <c r="V11" s="1"/>
      <c r="W11" s="4"/>
      <c r="Y11" s="3" t="s">
        <v>16</v>
      </c>
      <c r="Z11" s="15" t="s">
        <v>16</v>
      </c>
      <c r="AB11" s="16">
        <v>317728989.51592469</v>
      </c>
      <c r="AD11" s="3" t="s">
        <v>69</v>
      </c>
      <c r="AI11" s="3">
        <v>5</v>
      </c>
      <c r="AJ11" s="3" t="s">
        <v>14</v>
      </c>
      <c r="AK11" s="8">
        <v>993.04457610534189</v>
      </c>
    </row>
    <row r="12" spans="1:37" x14ac:dyDescent="0.25">
      <c r="A12" s="1"/>
      <c r="B12" s="1"/>
      <c r="C12" s="1"/>
      <c r="D12" s="1"/>
      <c r="E12" s="1"/>
      <c r="F12" s="1"/>
      <c r="G12" s="1"/>
      <c r="H12" s="1"/>
      <c r="I12" s="1"/>
      <c r="J12" s="1"/>
      <c r="K12" s="1"/>
      <c r="L12" s="1"/>
      <c r="M12" s="1"/>
      <c r="N12" s="1"/>
      <c r="O12" s="1"/>
      <c r="P12" s="1"/>
      <c r="Q12" s="1"/>
      <c r="R12" s="1"/>
      <c r="S12" s="1"/>
      <c r="T12" s="1"/>
      <c r="U12" s="1"/>
      <c r="V12" s="1"/>
      <c r="W12" s="4"/>
      <c r="Y12" s="3" t="s">
        <v>2</v>
      </c>
      <c r="Z12" s="15" t="s">
        <v>2</v>
      </c>
      <c r="AB12" s="16">
        <v>292383544.22668749</v>
      </c>
      <c r="AD12" s="3" t="s">
        <v>70</v>
      </c>
      <c r="AI12" s="3">
        <v>6</v>
      </c>
      <c r="AJ12" s="3" t="s">
        <v>0</v>
      </c>
      <c r="AK12" s="8">
        <v>662.96497295003667</v>
      </c>
    </row>
    <row r="13" spans="1:37" x14ac:dyDescent="0.25">
      <c r="A13" s="1"/>
      <c r="B13" s="1"/>
      <c r="C13" s="1"/>
      <c r="D13" s="1"/>
      <c r="E13" s="1"/>
      <c r="F13" s="1"/>
      <c r="G13" s="1"/>
      <c r="H13" s="1"/>
      <c r="I13" s="1"/>
      <c r="J13" s="1"/>
      <c r="K13" s="1"/>
      <c r="L13" s="1"/>
      <c r="M13" s="1"/>
      <c r="N13" s="1"/>
      <c r="O13" s="1"/>
      <c r="P13" s="1"/>
      <c r="Q13" s="1"/>
      <c r="R13" s="1"/>
      <c r="S13" s="1"/>
      <c r="T13" s="1"/>
      <c r="U13" s="1"/>
      <c r="V13" s="1"/>
      <c r="W13" s="4"/>
      <c r="Y13" s="3" t="s">
        <v>10</v>
      </c>
      <c r="Z13" s="15" t="s">
        <v>10</v>
      </c>
      <c r="AB13" s="16">
        <v>235525399.14055392</v>
      </c>
      <c r="AD13" s="3" t="s">
        <v>71</v>
      </c>
    </row>
    <row r="14" spans="1:37" x14ac:dyDescent="0.25">
      <c r="A14" s="1"/>
      <c r="B14" s="1"/>
      <c r="C14" s="1"/>
      <c r="D14" s="1"/>
      <c r="E14" s="1"/>
      <c r="F14" s="1"/>
      <c r="G14" s="1"/>
      <c r="H14" s="1"/>
      <c r="I14" s="1"/>
      <c r="J14" s="1"/>
      <c r="K14" s="1"/>
      <c r="L14" s="1"/>
      <c r="M14" s="1"/>
      <c r="N14" s="1"/>
      <c r="O14" s="1"/>
      <c r="P14" s="1"/>
      <c r="Q14" s="1"/>
      <c r="R14" s="1"/>
      <c r="S14" s="1"/>
      <c r="T14" s="1"/>
      <c r="U14" s="1"/>
      <c r="V14" s="1"/>
      <c r="W14" s="4"/>
      <c r="Y14" s="3" t="s">
        <v>14</v>
      </c>
      <c r="Z14" s="15" t="s">
        <v>14</v>
      </c>
      <c r="AB14" s="16">
        <v>233536279.05184546</v>
      </c>
      <c r="AD14" s="3" t="s">
        <v>72</v>
      </c>
    </row>
    <row r="15" spans="1:37" x14ac:dyDescent="0.25">
      <c r="A15" s="1"/>
      <c r="B15" s="1"/>
      <c r="C15" s="1"/>
      <c r="D15" s="1"/>
      <c r="E15" s="1"/>
      <c r="F15" s="1"/>
      <c r="G15" s="1"/>
      <c r="H15" s="1"/>
      <c r="I15" s="1"/>
      <c r="J15" s="1"/>
      <c r="K15" s="1"/>
      <c r="L15" s="1"/>
      <c r="M15" s="1"/>
      <c r="N15" s="1"/>
      <c r="O15" s="1"/>
      <c r="P15" s="1"/>
      <c r="Q15" s="1"/>
      <c r="R15" s="1"/>
      <c r="S15" s="1"/>
      <c r="T15" s="1"/>
      <c r="U15" s="1"/>
      <c r="V15" s="1"/>
      <c r="W15" s="4"/>
      <c r="Z15" s="15" t="s">
        <v>58</v>
      </c>
      <c r="AB15" s="16">
        <v>2383120284.8379316</v>
      </c>
      <c r="AD15" s="3" t="s">
        <v>73</v>
      </c>
    </row>
    <row r="16" spans="1:37" x14ac:dyDescent="0.25">
      <c r="A16" s="1"/>
      <c r="B16" s="1"/>
      <c r="C16" s="1"/>
      <c r="D16" s="1"/>
      <c r="E16" s="1"/>
      <c r="F16" s="1"/>
      <c r="G16" s="1"/>
      <c r="H16" s="1"/>
      <c r="I16" s="1"/>
      <c r="J16" s="1"/>
      <c r="K16" s="1"/>
      <c r="L16" s="1"/>
      <c r="M16" s="1"/>
      <c r="N16" s="1"/>
      <c r="O16" s="1"/>
      <c r="P16" s="1"/>
      <c r="Q16" s="1"/>
      <c r="R16" s="1"/>
      <c r="S16" s="1"/>
      <c r="T16" s="1"/>
      <c r="U16" s="1"/>
      <c r="V16" s="1"/>
      <c r="W16" s="4"/>
    </row>
    <row r="17" spans="1:23" x14ac:dyDescent="0.25">
      <c r="A17" s="1"/>
      <c r="B17" s="1"/>
      <c r="C17" s="1"/>
      <c r="D17" s="1"/>
      <c r="E17" s="1"/>
      <c r="F17" s="1"/>
      <c r="G17" s="1"/>
      <c r="H17" s="1"/>
      <c r="I17" s="1"/>
      <c r="J17" s="1"/>
      <c r="K17" s="1"/>
      <c r="L17" s="1"/>
      <c r="M17" s="1"/>
      <c r="N17" s="1"/>
      <c r="O17" s="1"/>
      <c r="P17" s="1"/>
      <c r="Q17" s="1"/>
      <c r="R17" s="1"/>
      <c r="S17" s="1"/>
      <c r="T17" s="1"/>
      <c r="U17" s="1"/>
      <c r="V17" s="1"/>
      <c r="W17" s="4"/>
    </row>
    <row r="18" spans="1:23" x14ac:dyDescent="0.25">
      <c r="A18" s="1"/>
      <c r="B18" s="1"/>
      <c r="C18" s="1"/>
      <c r="D18" s="1"/>
      <c r="E18" s="1"/>
      <c r="F18" s="1"/>
      <c r="G18" s="1"/>
      <c r="H18" s="1"/>
      <c r="I18" s="1"/>
      <c r="J18" s="1"/>
      <c r="K18" s="1"/>
      <c r="L18" s="1"/>
      <c r="M18" s="1"/>
      <c r="N18" s="1"/>
      <c r="O18" s="1"/>
      <c r="P18" s="1"/>
      <c r="Q18" s="1"/>
      <c r="R18" s="1"/>
      <c r="S18" s="1"/>
      <c r="T18" s="1"/>
      <c r="U18" s="1"/>
      <c r="V18" s="1"/>
      <c r="W18" s="4"/>
    </row>
    <row r="19" spans="1:23" x14ac:dyDescent="0.25">
      <c r="A19" s="1"/>
      <c r="B19" s="1"/>
      <c r="C19" s="1"/>
      <c r="D19" s="1"/>
      <c r="E19" s="1"/>
      <c r="F19" s="1"/>
      <c r="G19" s="1"/>
      <c r="H19" s="1"/>
      <c r="I19" s="1"/>
      <c r="J19" s="1"/>
      <c r="K19" s="1"/>
      <c r="L19" s="1"/>
      <c r="M19" s="1"/>
      <c r="N19" s="1"/>
      <c r="O19" s="1"/>
      <c r="P19" s="1"/>
      <c r="Q19" s="1"/>
      <c r="R19" s="1"/>
      <c r="S19" s="1"/>
      <c r="T19" s="1"/>
      <c r="U19" s="1"/>
      <c r="V19" s="1"/>
      <c r="W19" s="4"/>
    </row>
    <row r="20" spans="1:23" x14ac:dyDescent="0.25">
      <c r="A20" s="1"/>
      <c r="B20" s="1"/>
      <c r="C20" s="1"/>
      <c r="D20" s="1"/>
      <c r="E20" s="1"/>
      <c r="F20" s="1"/>
      <c r="G20" s="1"/>
      <c r="H20" s="1"/>
      <c r="I20" s="1"/>
      <c r="J20" s="1"/>
      <c r="K20" s="1"/>
      <c r="L20" s="1"/>
      <c r="M20" s="1"/>
      <c r="N20" s="1"/>
      <c r="O20" s="1"/>
      <c r="P20" s="1"/>
      <c r="Q20" s="1"/>
      <c r="R20" s="1"/>
      <c r="S20" s="1"/>
      <c r="T20" s="1"/>
      <c r="U20" s="1"/>
      <c r="V20" s="1"/>
      <c r="W20" s="4"/>
    </row>
    <row r="21" spans="1:23" x14ac:dyDescent="0.25">
      <c r="A21" s="1"/>
      <c r="B21" s="1"/>
      <c r="C21" s="1"/>
      <c r="D21" s="1"/>
      <c r="E21" s="1"/>
      <c r="F21" s="1"/>
      <c r="G21" s="1"/>
      <c r="H21" s="1"/>
      <c r="I21" s="1"/>
      <c r="J21" s="1"/>
      <c r="K21" s="1"/>
      <c r="L21" s="1"/>
      <c r="M21" s="1"/>
      <c r="N21" s="1"/>
      <c r="O21" s="1"/>
      <c r="P21" s="1"/>
      <c r="Q21" s="1"/>
      <c r="R21" s="1"/>
      <c r="S21" s="1"/>
      <c r="T21" s="1"/>
      <c r="U21" s="1"/>
      <c r="V21" s="1"/>
      <c r="W21" s="4"/>
    </row>
    <row r="22" spans="1:23" x14ac:dyDescent="0.25">
      <c r="A22" s="1"/>
      <c r="B22" s="1"/>
      <c r="C22" s="1"/>
      <c r="D22" s="1"/>
      <c r="E22" s="1"/>
      <c r="F22" s="1"/>
      <c r="G22" s="1"/>
      <c r="H22" s="1"/>
      <c r="I22" s="1"/>
      <c r="J22" s="1"/>
      <c r="K22" s="1"/>
      <c r="L22" s="1"/>
      <c r="M22" s="1"/>
      <c r="N22" s="1"/>
      <c r="O22" s="1"/>
      <c r="P22" s="1"/>
      <c r="Q22" s="1"/>
      <c r="R22" s="1"/>
      <c r="S22" s="1"/>
      <c r="T22" s="1"/>
      <c r="U22" s="1"/>
      <c r="V22" s="1"/>
      <c r="W22" s="4"/>
    </row>
    <row r="23" spans="1:23" x14ac:dyDescent="0.25">
      <c r="A23" s="1"/>
      <c r="B23" s="1"/>
      <c r="C23" s="1"/>
      <c r="D23" s="1"/>
      <c r="E23" s="1"/>
      <c r="F23" s="1"/>
      <c r="G23" s="1"/>
      <c r="H23" s="1"/>
      <c r="I23" s="1"/>
      <c r="J23" s="1"/>
      <c r="K23" s="1"/>
      <c r="L23" s="1"/>
      <c r="M23" s="1"/>
      <c r="N23" s="1"/>
      <c r="O23" s="1"/>
      <c r="P23" s="1"/>
      <c r="Q23" s="1"/>
      <c r="R23" s="1"/>
      <c r="S23" s="1"/>
      <c r="T23" s="1"/>
      <c r="U23" s="1"/>
      <c r="V23" s="1"/>
      <c r="W23" s="4"/>
    </row>
    <row r="24" spans="1:23" x14ac:dyDescent="0.25">
      <c r="A24" s="1"/>
      <c r="B24" s="1"/>
      <c r="C24" s="1"/>
      <c r="D24" s="1"/>
      <c r="E24" s="1"/>
      <c r="F24" s="1"/>
      <c r="G24" s="1"/>
      <c r="H24" s="1"/>
      <c r="I24" s="1"/>
      <c r="J24" s="1"/>
      <c r="K24" s="1"/>
      <c r="L24" s="1"/>
      <c r="M24" s="1"/>
      <c r="N24" s="1"/>
      <c r="O24" s="1"/>
      <c r="P24" s="1"/>
      <c r="Q24" s="1"/>
      <c r="R24" s="1"/>
      <c r="S24" s="1"/>
      <c r="T24" s="1"/>
      <c r="U24" s="1"/>
      <c r="V24" s="1"/>
      <c r="W24" s="4"/>
    </row>
    <row r="25" spans="1:23" x14ac:dyDescent="0.25">
      <c r="A25" s="1"/>
      <c r="B25" s="1"/>
      <c r="C25" s="1"/>
      <c r="D25" s="1"/>
      <c r="E25" s="1"/>
      <c r="F25" s="1"/>
      <c r="G25" s="1"/>
      <c r="H25" s="1"/>
      <c r="I25" s="1"/>
      <c r="J25" s="1"/>
      <c r="K25" s="1"/>
      <c r="L25" s="1"/>
      <c r="M25" s="1"/>
      <c r="N25" s="1"/>
      <c r="O25" s="1"/>
      <c r="P25" s="1"/>
      <c r="Q25" s="1"/>
      <c r="R25" s="1"/>
      <c r="S25" s="1"/>
      <c r="T25" s="1"/>
      <c r="U25" s="1"/>
      <c r="V25" s="1"/>
      <c r="W25" s="4"/>
    </row>
    <row r="26" spans="1:23" x14ac:dyDescent="0.25">
      <c r="A26" s="1"/>
      <c r="B26" s="1"/>
      <c r="C26" s="1"/>
      <c r="D26" s="1"/>
      <c r="E26" s="1"/>
      <c r="F26" s="1"/>
      <c r="G26" s="1"/>
      <c r="H26" s="1"/>
      <c r="I26" s="1"/>
      <c r="J26" s="1"/>
      <c r="K26" s="1"/>
      <c r="L26" s="1"/>
      <c r="M26" s="1"/>
      <c r="N26" s="1"/>
      <c r="O26" s="1"/>
      <c r="P26" s="1"/>
      <c r="Q26" s="1"/>
      <c r="R26" s="1"/>
      <c r="S26" s="1"/>
      <c r="T26" s="1"/>
      <c r="U26" s="1"/>
      <c r="V26" s="1"/>
      <c r="W26" s="4"/>
    </row>
    <row r="27" spans="1:23" ht="17.25" customHeight="1" x14ac:dyDescent="0.25">
      <c r="A27" s="1"/>
      <c r="B27" s="1"/>
      <c r="C27" s="1"/>
      <c r="D27" s="1"/>
      <c r="E27" s="1"/>
      <c r="F27" s="1"/>
      <c r="G27" s="1"/>
      <c r="H27" s="1"/>
      <c r="I27" s="1"/>
      <c r="J27" s="1"/>
      <c r="K27" s="1"/>
      <c r="L27" s="1"/>
      <c r="M27" s="1"/>
      <c r="N27" s="1"/>
      <c r="O27" s="1"/>
      <c r="P27" s="1"/>
      <c r="Q27" s="1"/>
      <c r="R27" s="1"/>
      <c r="S27" s="1"/>
      <c r="T27" s="1"/>
      <c r="U27" s="1"/>
      <c r="V27" s="1"/>
      <c r="W27" s="4"/>
    </row>
    <row r="28" spans="1:23" x14ac:dyDescent="0.25">
      <c r="A28" s="1"/>
      <c r="B28" s="1"/>
      <c r="C28" s="1"/>
      <c r="D28" s="1"/>
      <c r="E28" s="1"/>
      <c r="F28" s="1"/>
      <c r="G28" s="1"/>
      <c r="H28" s="1"/>
      <c r="I28" s="1"/>
      <c r="J28" s="1"/>
      <c r="K28" s="1"/>
      <c r="L28" s="1"/>
      <c r="M28" s="1"/>
      <c r="N28" s="1"/>
      <c r="O28" s="1"/>
      <c r="P28" s="1"/>
      <c r="Q28" s="1"/>
      <c r="R28" s="1"/>
      <c r="S28" s="1"/>
      <c r="T28" s="1"/>
      <c r="U28" s="1"/>
      <c r="V28" s="1"/>
      <c r="W28" s="4"/>
    </row>
    <row r="29" spans="1:23" x14ac:dyDescent="0.25">
      <c r="A29" s="1"/>
      <c r="B29" s="1"/>
      <c r="C29" s="1"/>
      <c r="D29" s="1"/>
      <c r="E29" s="1"/>
      <c r="F29" s="1"/>
      <c r="G29" s="1"/>
      <c r="H29" s="1"/>
      <c r="I29" s="1"/>
      <c r="J29" s="1"/>
      <c r="K29" s="1"/>
      <c r="L29" s="1"/>
      <c r="M29" s="1"/>
      <c r="N29" s="1"/>
      <c r="O29" s="1"/>
      <c r="P29" s="1"/>
      <c r="Q29" s="1"/>
      <c r="R29" s="1"/>
      <c r="S29" s="1"/>
      <c r="T29" s="1"/>
      <c r="U29" s="1"/>
      <c r="V29" s="1"/>
      <c r="W29" s="4"/>
    </row>
    <row r="30" spans="1:23" x14ac:dyDescent="0.25">
      <c r="A30" s="1"/>
      <c r="B30" s="1"/>
      <c r="C30" s="1"/>
      <c r="D30" s="1"/>
      <c r="E30" s="1"/>
      <c r="F30" s="1"/>
      <c r="G30" s="1"/>
      <c r="H30" s="1"/>
      <c r="I30" s="1"/>
      <c r="J30" s="1"/>
      <c r="K30" s="1"/>
      <c r="L30" s="1"/>
      <c r="M30" s="1"/>
      <c r="N30" s="1"/>
      <c r="O30" s="1"/>
      <c r="P30" s="1"/>
      <c r="Q30" s="1"/>
      <c r="R30" s="1"/>
      <c r="S30" s="1"/>
      <c r="T30" s="1"/>
      <c r="U30" s="1"/>
      <c r="V30" s="1"/>
      <c r="W30" s="4"/>
    </row>
    <row r="31" spans="1:23" x14ac:dyDescent="0.25">
      <c r="A31" s="1"/>
      <c r="B31" s="1"/>
      <c r="C31" s="1"/>
      <c r="D31" s="1"/>
      <c r="E31" s="1"/>
      <c r="F31" s="1"/>
      <c r="G31" s="1"/>
      <c r="H31" s="1"/>
      <c r="I31" s="1"/>
      <c r="J31" s="1"/>
      <c r="K31" s="1"/>
      <c r="L31" s="1"/>
      <c r="M31" s="1"/>
      <c r="N31" s="1"/>
      <c r="O31" s="1"/>
      <c r="P31" s="1"/>
      <c r="Q31" s="1"/>
      <c r="R31" s="1"/>
      <c r="S31" s="1"/>
      <c r="T31" s="1"/>
      <c r="U31" s="1"/>
      <c r="V31" s="1"/>
      <c r="W31" s="4"/>
    </row>
    <row r="32" spans="1:23" x14ac:dyDescent="0.25">
      <c r="A32" s="1"/>
      <c r="B32" s="1"/>
      <c r="C32" s="1"/>
      <c r="D32" s="1"/>
      <c r="E32" s="1"/>
      <c r="F32" s="1"/>
      <c r="G32" s="1"/>
      <c r="H32" s="1"/>
      <c r="I32" s="1"/>
      <c r="J32" s="1"/>
      <c r="K32" s="1"/>
      <c r="L32" s="1"/>
      <c r="M32" s="1"/>
      <c r="N32" s="1"/>
      <c r="O32" s="1"/>
      <c r="P32" s="1"/>
      <c r="Q32" s="1"/>
      <c r="R32" s="1"/>
      <c r="S32" s="1"/>
      <c r="T32" s="1"/>
      <c r="U32" s="1"/>
      <c r="V32" s="1"/>
      <c r="W32" s="4"/>
    </row>
    <row r="33" spans="1:34" x14ac:dyDescent="0.25">
      <c r="A33" s="1"/>
      <c r="B33" s="1"/>
      <c r="C33" s="1"/>
      <c r="D33" s="1"/>
      <c r="E33" s="1"/>
      <c r="F33" s="1"/>
      <c r="G33" s="1"/>
      <c r="H33" s="1"/>
      <c r="I33" s="1"/>
      <c r="J33" s="1"/>
      <c r="K33" s="1"/>
      <c r="L33" s="1"/>
      <c r="M33" s="1"/>
      <c r="N33" s="1"/>
      <c r="O33" s="1"/>
      <c r="P33" s="1"/>
      <c r="Q33" s="1"/>
      <c r="R33" s="1"/>
      <c r="S33" s="1"/>
      <c r="T33" s="1"/>
      <c r="U33" s="1"/>
      <c r="V33" s="1"/>
      <c r="W33" s="4"/>
      <c r="AE33" s="3" t="s">
        <v>247</v>
      </c>
    </row>
    <row r="34" spans="1:34" x14ac:dyDescent="0.25">
      <c r="A34" s="1"/>
      <c r="B34" s="1"/>
      <c r="C34" s="1"/>
      <c r="D34" s="1"/>
      <c r="E34" s="1"/>
      <c r="F34" s="1"/>
      <c r="G34" s="1"/>
      <c r="H34" s="1"/>
      <c r="I34" s="1"/>
      <c r="J34" s="1"/>
      <c r="K34" s="1"/>
      <c r="L34" s="1"/>
      <c r="M34" s="1"/>
      <c r="N34" s="1"/>
      <c r="O34" s="1"/>
      <c r="P34" s="1"/>
      <c r="Q34" s="1"/>
      <c r="R34" s="1"/>
      <c r="S34" s="1"/>
      <c r="T34" s="1"/>
      <c r="U34" s="1"/>
      <c r="V34" s="1"/>
      <c r="W34" s="4"/>
      <c r="AB34" s="3" t="s">
        <v>49</v>
      </c>
      <c r="AC34" s="3" t="s">
        <v>54</v>
      </c>
      <c r="AD34" s="3" t="s">
        <v>53</v>
      </c>
      <c r="AE34" s="3" t="s">
        <v>75</v>
      </c>
      <c r="AF34" s="3" t="s">
        <v>248</v>
      </c>
    </row>
    <row r="35" spans="1:34" x14ac:dyDescent="0.25">
      <c r="A35" s="1"/>
      <c r="B35" s="1"/>
      <c r="C35" s="1"/>
      <c r="D35" s="1"/>
      <c r="E35" s="1"/>
      <c r="F35" s="1"/>
      <c r="G35" s="1"/>
      <c r="H35" s="1"/>
      <c r="I35" s="1"/>
      <c r="J35" s="1"/>
      <c r="K35" s="1"/>
      <c r="L35" s="1"/>
      <c r="M35" s="1"/>
      <c r="N35" s="1"/>
      <c r="O35" s="1"/>
      <c r="P35" s="1"/>
      <c r="Q35" s="1"/>
      <c r="R35" s="1"/>
      <c r="S35" s="1"/>
      <c r="T35" s="1"/>
      <c r="U35" s="1"/>
      <c r="V35" s="1"/>
      <c r="W35" s="4"/>
      <c r="Y35" s="3">
        <v>1</v>
      </c>
      <c r="Z35" s="15" t="s">
        <v>0</v>
      </c>
      <c r="AA35" s="15" t="s">
        <v>249</v>
      </c>
      <c r="AB35" s="18">
        <v>97150587.159709305</v>
      </c>
      <c r="AC35" s="18">
        <v>55449098.281911463</v>
      </c>
      <c r="AD35" s="18">
        <v>41701488.877797842</v>
      </c>
      <c r="AE35" s="18" t="s">
        <v>78</v>
      </c>
      <c r="AF35" s="18" t="s">
        <v>79</v>
      </c>
      <c r="AH35" s="3">
        <v>1</v>
      </c>
    </row>
    <row r="36" spans="1:34" x14ac:dyDescent="0.25">
      <c r="A36" s="1"/>
      <c r="B36" s="1"/>
      <c r="C36" s="1"/>
      <c r="D36" s="1"/>
      <c r="E36" s="1"/>
      <c r="F36" s="1"/>
      <c r="G36" s="1"/>
      <c r="H36" s="1"/>
      <c r="I36" s="1"/>
      <c r="J36" s="1"/>
      <c r="K36" s="1"/>
      <c r="L36" s="1"/>
      <c r="M36" s="1"/>
      <c r="N36" s="1"/>
      <c r="O36" s="1"/>
      <c r="P36" s="1"/>
      <c r="Q36" s="1"/>
      <c r="R36" s="1"/>
      <c r="S36" s="1"/>
      <c r="T36" s="1"/>
      <c r="U36" s="1"/>
      <c r="V36" s="1"/>
      <c r="W36" s="4"/>
      <c r="Y36" s="3">
        <v>2</v>
      </c>
      <c r="Z36" s="15" t="s">
        <v>11</v>
      </c>
      <c r="AA36" s="15" t="s">
        <v>80</v>
      </c>
      <c r="AB36" s="18">
        <v>126293894.73075649</v>
      </c>
      <c r="AC36" s="18">
        <v>112521452.68977411</v>
      </c>
      <c r="AD36" s="18">
        <v>13772442.04098239</v>
      </c>
      <c r="AE36" s="18" t="s">
        <v>81</v>
      </c>
      <c r="AF36" s="18" t="s">
        <v>82</v>
      </c>
      <c r="AH36" s="3">
        <v>2</v>
      </c>
    </row>
    <row r="37" spans="1:34" x14ac:dyDescent="0.25">
      <c r="A37" s="1"/>
      <c r="B37" s="1"/>
      <c r="C37" s="1"/>
      <c r="D37" s="1"/>
      <c r="E37" s="1"/>
      <c r="F37" s="1"/>
      <c r="G37" s="1"/>
      <c r="H37" s="1"/>
      <c r="I37" s="1"/>
      <c r="J37" s="1"/>
      <c r="K37" s="1"/>
      <c r="L37" s="1"/>
      <c r="M37" s="1"/>
      <c r="N37" s="1"/>
      <c r="O37" s="1"/>
      <c r="P37" s="1"/>
      <c r="Q37" s="1"/>
      <c r="R37" s="1"/>
      <c r="S37" s="1"/>
      <c r="T37" s="1"/>
      <c r="U37" s="1"/>
      <c r="V37" s="1"/>
      <c r="W37" s="4"/>
      <c r="Y37" s="3">
        <v>3</v>
      </c>
      <c r="Z37" s="15" t="s">
        <v>5</v>
      </c>
      <c r="AA37" s="15" t="s">
        <v>83</v>
      </c>
      <c r="AB37" s="18">
        <v>91328496.413177311</v>
      </c>
      <c r="AC37" s="18">
        <v>78020507.819526568</v>
      </c>
      <c r="AD37" s="18">
        <v>13307988.59365074</v>
      </c>
      <c r="AE37" s="18" t="s">
        <v>84</v>
      </c>
      <c r="AF37" s="18" t="s">
        <v>85</v>
      </c>
      <c r="AH37" s="3">
        <v>3</v>
      </c>
    </row>
    <row r="38" spans="1:34" x14ac:dyDescent="0.25">
      <c r="A38" s="1"/>
      <c r="B38" s="1"/>
      <c r="C38" s="1"/>
      <c r="D38" s="1"/>
      <c r="E38" s="1"/>
      <c r="F38" s="1"/>
      <c r="G38" s="1"/>
      <c r="H38" s="1"/>
      <c r="I38" s="1"/>
      <c r="J38" s="1"/>
      <c r="K38" s="1"/>
      <c r="L38" s="1"/>
      <c r="M38" s="1"/>
      <c r="N38" s="1"/>
      <c r="O38" s="1"/>
      <c r="P38" s="1"/>
      <c r="Q38" s="1"/>
      <c r="R38" s="1"/>
      <c r="S38" s="1"/>
      <c r="T38" s="1"/>
      <c r="U38" s="1"/>
      <c r="V38" s="1"/>
      <c r="W38" s="4"/>
      <c r="Y38" s="3">
        <v>4</v>
      </c>
      <c r="Z38" s="15" t="s">
        <v>24</v>
      </c>
      <c r="AA38" s="15" t="s">
        <v>86</v>
      </c>
      <c r="AB38" s="18">
        <v>82117792.640683219</v>
      </c>
      <c r="AC38" s="18">
        <v>74414652.936135575</v>
      </c>
      <c r="AD38" s="18">
        <v>7703139.7045476437</v>
      </c>
      <c r="AE38" s="18" t="s">
        <v>87</v>
      </c>
      <c r="AF38" s="18" t="s">
        <v>88</v>
      </c>
      <c r="AH38" s="3">
        <v>4</v>
      </c>
    </row>
    <row r="39" spans="1:34" x14ac:dyDescent="0.25">
      <c r="A39" s="1"/>
      <c r="B39" s="1"/>
      <c r="C39" s="1"/>
      <c r="D39" s="1"/>
      <c r="E39" s="1"/>
      <c r="F39" s="1"/>
      <c r="G39" s="1"/>
      <c r="H39" s="1"/>
      <c r="I39" s="1"/>
      <c r="J39" s="1"/>
      <c r="K39" s="1"/>
      <c r="L39" s="1"/>
      <c r="M39" s="1"/>
      <c r="N39" s="1"/>
      <c r="O39" s="1"/>
      <c r="P39" s="1"/>
      <c r="Q39" s="1"/>
      <c r="R39" s="1"/>
      <c r="S39" s="1"/>
      <c r="T39" s="1"/>
      <c r="U39" s="1"/>
      <c r="V39" s="1"/>
      <c r="W39" s="4"/>
      <c r="Y39" s="3">
        <v>5</v>
      </c>
      <c r="Z39" s="15" t="s">
        <v>18</v>
      </c>
      <c r="AA39" s="15" t="s">
        <v>89</v>
      </c>
      <c r="AB39" s="18">
        <v>63343658.594635881</v>
      </c>
      <c r="AC39" s="18">
        <v>53810156.877924591</v>
      </c>
      <c r="AD39" s="18">
        <v>9533501.7167112883</v>
      </c>
      <c r="AE39" s="18" t="s">
        <v>250</v>
      </c>
      <c r="AF39" s="18" t="s">
        <v>91</v>
      </c>
      <c r="AH39" s="3">
        <v>5</v>
      </c>
    </row>
    <row r="40" spans="1:34" x14ac:dyDescent="0.25">
      <c r="A40" s="1"/>
      <c r="B40" s="1"/>
      <c r="C40" s="1"/>
      <c r="D40" s="1"/>
      <c r="E40" s="1"/>
      <c r="F40" s="1"/>
      <c r="G40" s="1"/>
      <c r="H40" s="1"/>
      <c r="I40" s="1"/>
      <c r="J40" s="1"/>
      <c r="K40" s="1"/>
      <c r="L40" s="1"/>
      <c r="M40" s="1"/>
      <c r="N40" s="1"/>
      <c r="O40" s="1"/>
      <c r="P40" s="1"/>
      <c r="Q40" s="1"/>
      <c r="R40" s="1"/>
      <c r="S40" s="1"/>
      <c r="T40" s="1"/>
      <c r="U40" s="1"/>
      <c r="V40" s="1"/>
      <c r="W40" s="4"/>
      <c r="Y40" s="3">
        <v>6</v>
      </c>
      <c r="Z40" s="15" t="s">
        <v>6</v>
      </c>
      <c r="AA40" s="15" t="s">
        <v>92</v>
      </c>
      <c r="AB40" s="18">
        <v>63091150.578401491</v>
      </c>
      <c r="AC40" s="18">
        <v>50586248.065960288</v>
      </c>
      <c r="AD40" s="18">
        <v>12504902.512441207</v>
      </c>
      <c r="AE40" s="18" t="s">
        <v>93</v>
      </c>
      <c r="AF40" s="18" t="s">
        <v>94</v>
      </c>
      <c r="AH40" s="3">
        <v>6</v>
      </c>
    </row>
    <row r="41" spans="1:34" x14ac:dyDescent="0.25">
      <c r="A41" s="1"/>
      <c r="B41" s="1"/>
      <c r="C41" s="1"/>
      <c r="D41" s="1"/>
      <c r="E41" s="1"/>
      <c r="F41" s="1"/>
      <c r="G41" s="1"/>
      <c r="H41" s="1"/>
      <c r="I41" s="1"/>
      <c r="J41" s="1"/>
      <c r="K41" s="1"/>
      <c r="L41" s="1"/>
      <c r="M41" s="1"/>
      <c r="N41" s="1"/>
      <c r="O41" s="1"/>
      <c r="P41" s="1"/>
      <c r="Q41" s="1"/>
      <c r="R41" s="1"/>
      <c r="S41" s="1"/>
      <c r="T41" s="1"/>
      <c r="U41" s="1"/>
      <c r="V41" s="1"/>
      <c r="W41" s="4"/>
      <c r="Y41" s="3">
        <v>7</v>
      </c>
      <c r="Z41" s="15" t="s">
        <v>26</v>
      </c>
      <c r="AA41" s="15" t="s">
        <v>95</v>
      </c>
      <c r="AB41" s="18">
        <v>62828868.203929819</v>
      </c>
      <c r="AC41" s="18">
        <v>58377061.919694126</v>
      </c>
      <c r="AD41" s="18">
        <v>4451806.2842356944</v>
      </c>
      <c r="AE41" s="18" t="s">
        <v>96</v>
      </c>
      <c r="AF41" s="18" t="s">
        <v>97</v>
      </c>
      <c r="AH41" s="3">
        <v>7</v>
      </c>
    </row>
    <row r="42" spans="1:34" x14ac:dyDescent="0.25">
      <c r="A42" s="1"/>
      <c r="B42" s="1"/>
      <c r="C42" s="1"/>
      <c r="D42" s="1"/>
      <c r="E42" s="1"/>
      <c r="F42" s="1"/>
      <c r="G42" s="1"/>
      <c r="H42" s="1"/>
      <c r="I42" s="1"/>
      <c r="J42" s="1"/>
      <c r="K42" s="1"/>
      <c r="L42" s="1"/>
      <c r="M42" s="1"/>
      <c r="N42" s="1"/>
      <c r="O42" s="1"/>
      <c r="P42" s="1"/>
      <c r="Q42" s="1"/>
      <c r="R42" s="1"/>
      <c r="S42" s="1"/>
      <c r="T42" s="1"/>
      <c r="U42" s="1"/>
      <c r="V42" s="1"/>
      <c r="W42" s="4"/>
      <c r="Y42" s="3">
        <v>8</v>
      </c>
      <c r="Z42" s="15" t="s">
        <v>30</v>
      </c>
      <c r="AA42" s="15" t="s">
        <v>98</v>
      </c>
      <c r="AB42" s="18">
        <v>62174666.242338538</v>
      </c>
      <c r="AC42" s="18">
        <v>50148565.805127747</v>
      </c>
      <c r="AD42" s="18">
        <v>12026100.437210789</v>
      </c>
      <c r="AE42" s="18" t="s">
        <v>99</v>
      </c>
      <c r="AF42" s="18" t="s">
        <v>100</v>
      </c>
      <c r="AH42" s="3">
        <v>8</v>
      </c>
    </row>
    <row r="43" spans="1:34" x14ac:dyDescent="0.25">
      <c r="A43" s="1"/>
      <c r="B43" s="1"/>
      <c r="C43" s="1"/>
      <c r="D43" s="1"/>
      <c r="E43" s="1"/>
      <c r="F43" s="1"/>
      <c r="G43" s="1"/>
      <c r="H43" s="1"/>
      <c r="I43" s="1"/>
      <c r="J43" s="1"/>
      <c r="K43" s="1"/>
      <c r="L43" s="1"/>
      <c r="M43" s="1"/>
      <c r="N43" s="1"/>
      <c r="O43" s="1"/>
      <c r="P43" s="1"/>
      <c r="Q43" s="1"/>
      <c r="R43" s="1"/>
      <c r="S43" s="1"/>
      <c r="T43" s="1"/>
      <c r="U43" s="1"/>
      <c r="V43" s="1"/>
      <c r="W43" s="4"/>
      <c r="Y43" s="3">
        <v>9</v>
      </c>
      <c r="Z43" s="15" t="s">
        <v>38</v>
      </c>
      <c r="AA43" s="15" t="s">
        <v>101</v>
      </c>
      <c r="AB43" s="18">
        <v>60431227.338762641</v>
      </c>
      <c r="AC43" s="18">
        <v>54204810.599704012</v>
      </c>
      <c r="AD43" s="18">
        <v>6226416.7390586268</v>
      </c>
      <c r="AE43" s="18" t="s">
        <v>102</v>
      </c>
      <c r="AF43" s="18" t="s">
        <v>103</v>
      </c>
      <c r="AH43" s="3">
        <v>9</v>
      </c>
    </row>
    <row r="44" spans="1:34" ht="12" customHeight="1" x14ac:dyDescent="0.25">
      <c r="A44" s="1"/>
      <c r="B44" s="1"/>
      <c r="C44" s="1"/>
      <c r="D44" s="1"/>
      <c r="E44" s="1"/>
      <c r="F44" s="1"/>
      <c r="G44" s="1"/>
      <c r="H44" s="1"/>
      <c r="I44" s="1"/>
      <c r="J44" s="1"/>
      <c r="K44" s="1"/>
      <c r="L44" s="1"/>
      <c r="M44" s="1"/>
      <c r="N44" s="1"/>
      <c r="O44" s="1"/>
      <c r="P44" s="1"/>
      <c r="Q44" s="1"/>
      <c r="R44" s="1"/>
      <c r="S44" s="1"/>
      <c r="T44" s="1"/>
      <c r="U44" s="1"/>
      <c r="V44" s="1"/>
      <c r="W44" s="4"/>
      <c r="Y44" s="3">
        <v>10</v>
      </c>
      <c r="Z44" s="15" t="s">
        <v>31</v>
      </c>
      <c r="AA44" s="15" t="s">
        <v>104</v>
      </c>
      <c r="AB44" s="18">
        <v>59182908.589586027</v>
      </c>
      <c r="AC44" s="18">
        <v>53762201.321678057</v>
      </c>
      <c r="AD44" s="18">
        <v>5420707.2679079687</v>
      </c>
      <c r="AE44" s="18" t="s">
        <v>90</v>
      </c>
      <c r="AF44" s="18" t="s">
        <v>105</v>
      </c>
      <c r="AH44" s="3">
        <v>10</v>
      </c>
    </row>
    <row r="45" spans="1:34" x14ac:dyDescent="0.25">
      <c r="A45" s="1"/>
      <c r="B45" s="1"/>
      <c r="C45" s="1"/>
      <c r="D45" s="1"/>
      <c r="E45" s="1"/>
      <c r="F45" s="1"/>
      <c r="G45" s="1"/>
      <c r="H45" s="1"/>
      <c r="I45" s="1"/>
      <c r="J45" s="1"/>
      <c r="K45" s="1"/>
      <c r="L45" s="1"/>
      <c r="M45" s="1"/>
      <c r="N45" s="1"/>
      <c r="O45" s="1"/>
      <c r="P45" s="1"/>
      <c r="Q45" s="1"/>
      <c r="R45" s="1"/>
      <c r="S45" s="1"/>
      <c r="T45" s="1"/>
      <c r="U45" s="1"/>
      <c r="V45" s="1"/>
      <c r="W45" s="4"/>
      <c r="Y45" s="3">
        <v>11</v>
      </c>
      <c r="Z45" s="15" t="s">
        <v>3</v>
      </c>
      <c r="AA45" s="15" t="s">
        <v>106</v>
      </c>
      <c r="AB45" s="18">
        <v>51978162.380531706</v>
      </c>
      <c r="AC45" s="18">
        <v>47238575.473739363</v>
      </c>
      <c r="AD45" s="18">
        <v>4739586.9067923436</v>
      </c>
      <c r="AE45" s="18" t="s">
        <v>107</v>
      </c>
      <c r="AF45" s="18" t="s">
        <v>108</v>
      </c>
      <c r="AH45" s="3">
        <v>11</v>
      </c>
    </row>
    <row r="46" spans="1:34" x14ac:dyDescent="0.25">
      <c r="A46" s="6"/>
      <c r="B46" s="6"/>
      <c r="C46" s="6"/>
      <c r="D46" s="6"/>
      <c r="E46" s="6"/>
      <c r="F46" s="6"/>
      <c r="G46" s="6"/>
      <c r="H46" s="6"/>
      <c r="I46" s="6"/>
      <c r="J46" s="6"/>
      <c r="K46" s="6"/>
      <c r="L46" s="6"/>
      <c r="M46" s="6"/>
      <c r="N46" s="6"/>
      <c r="O46" s="6"/>
      <c r="P46" s="6"/>
      <c r="Q46" s="6"/>
      <c r="R46" s="6"/>
      <c r="S46" s="6"/>
      <c r="T46" s="6"/>
      <c r="U46" s="6"/>
      <c r="V46" s="6"/>
      <c r="W46" s="6"/>
      <c r="Y46" s="3">
        <v>12</v>
      </c>
      <c r="Z46" s="15" t="s">
        <v>9</v>
      </c>
      <c r="AA46" s="15" t="s">
        <v>109</v>
      </c>
      <c r="AB46" s="18">
        <v>44118181.557087287</v>
      </c>
      <c r="AC46" s="18">
        <v>25744530.694998968</v>
      </c>
      <c r="AD46" s="18">
        <v>18373650.862088319</v>
      </c>
      <c r="AE46" s="18" t="s">
        <v>110</v>
      </c>
      <c r="AF46" s="18" t="s">
        <v>111</v>
      </c>
      <c r="AH46" s="3">
        <v>12</v>
      </c>
    </row>
    <row r="47" spans="1:34" ht="45.75" customHeight="1" x14ac:dyDescent="0.35">
      <c r="A47" s="9" t="str">
        <f ca="1">"Breakdown of the EU funds 2021–2027 planning period contract amounts (EU funds financing) as of "&amp; datums&amp;" in Latvian municipalities by the place of project implementation. Financial data in the chart is in millions of euros"</f>
        <v>Breakdown of the EU funds 2021–2027 planning period contract amounts (EU funds financing) as of 07.10.2026 in Latvian municipalities by the place of project implementation. Financial data in the chart is in millions of euros</v>
      </c>
      <c r="B47" s="9"/>
      <c r="C47" s="9"/>
      <c r="D47" s="9"/>
      <c r="E47" s="9"/>
      <c r="F47" s="9"/>
      <c r="G47" s="9"/>
      <c r="H47" s="9"/>
      <c r="I47" s="9"/>
      <c r="J47" s="9"/>
      <c r="K47" s="9"/>
      <c r="L47" s="9"/>
      <c r="M47" s="9"/>
      <c r="N47" s="9"/>
      <c r="O47" s="9"/>
      <c r="P47" s="9"/>
      <c r="Q47" s="9"/>
      <c r="R47" s="9"/>
      <c r="S47" s="9"/>
      <c r="T47" s="9"/>
      <c r="U47" s="9"/>
      <c r="V47" s="9"/>
      <c r="W47" s="9"/>
      <c r="Y47" s="3">
        <v>13</v>
      </c>
      <c r="Z47" s="15" t="s">
        <v>33</v>
      </c>
      <c r="AA47" s="15" t="s">
        <v>112</v>
      </c>
      <c r="AB47" s="18">
        <v>43061618.818737045</v>
      </c>
      <c r="AC47" s="18">
        <v>34983695.372390188</v>
      </c>
      <c r="AD47" s="18">
        <v>8077923.4463468548</v>
      </c>
      <c r="AE47" s="18" t="s">
        <v>113</v>
      </c>
      <c r="AF47" s="18" t="s">
        <v>114</v>
      </c>
      <c r="AH47" s="3">
        <v>13</v>
      </c>
    </row>
    <row r="48" spans="1:34" x14ac:dyDescent="0.25">
      <c r="A48" s="1"/>
      <c r="B48" s="1"/>
      <c r="C48" s="1"/>
      <c r="D48" s="1"/>
      <c r="E48" s="1"/>
      <c r="F48" s="1"/>
      <c r="G48" s="1"/>
      <c r="H48" s="1"/>
      <c r="I48" s="1"/>
      <c r="J48" s="1"/>
      <c r="K48" s="1"/>
      <c r="L48" s="1"/>
      <c r="M48" s="1"/>
      <c r="N48" s="1"/>
      <c r="O48" s="1"/>
      <c r="P48" s="1"/>
      <c r="Q48" s="1"/>
      <c r="R48" s="1"/>
      <c r="S48" s="1"/>
      <c r="T48" s="1"/>
      <c r="U48" s="1"/>
      <c r="V48" s="1"/>
      <c r="W48" s="4"/>
      <c r="Y48" s="3">
        <v>14</v>
      </c>
      <c r="Z48" s="15" t="s">
        <v>34</v>
      </c>
      <c r="AA48" s="15" t="s">
        <v>115</v>
      </c>
      <c r="AB48" s="18">
        <v>42986880.702961743</v>
      </c>
      <c r="AC48" s="18">
        <v>32830427.553079508</v>
      </c>
      <c r="AD48" s="18">
        <v>10156453.149882233</v>
      </c>
      <c r="AE48" s="18" t="s">
        <v>116</v>
      </c>
      <c r="AF48" s="18" t="s">
        <v>117</v>
      </c>
      <c r="AH48" s="3">
        <v>14</v>
      </c>
    </row>
    <row r="49" spans="1:34" x14ac:dyDescent="0.25">
      <c r="A49" s="1"/>
      <c r="B49" s="1"/>
      <c r="C49" s="1"/>
      <c r="D49" s="1"/>
      <c r="E49" s="1"/>
      <c r="F49" s="1"/>
      <c r="G49" s="1"/>
      <c r="H49" s="1"/>
      <c r="I49" s="1"/>
      <c r="J49" s="1"/>
      <c r="K49" s="1"/>
      <c r="L49" s="1"/>
      <c r="M49" s="1"/>
      <c r="N49" s="1"/>
      <c r="O49" s="1"/>
      <c r="P49" s="1"/>
      <c r="Q49" s="1"/>
      <c r="R49" s="1"/>
      <c r="S49" s="1"/>
      <c r="T49" s="1"/>
      <c r="U49" s="1"/>
      <c r="V49" s="1"/>
      <c r="W49" s="4"/>
      <c r="Y49" s="3">
        <v>15</v>
      </c>
      <c r="Z49" s="15" t="s">
        <v>17</v>
      </c>
      <c r="AA49" s="15" t="s">
        <v>118</v>
      </c>
      <c r="AB49" s="18">
        <v>38902538.887068242</v>
      </c>
      <c r="AC49" s="18">
        <v>34123705.427815229</v>
      </c>
      <c r="AD49" s="18">
        <v>4778833.4592530103</v>
      </c>
      <c r="AE49" s="18" t="s">
        <v>119</v>
      </c>
      <c r="AF49" s="18" t="s">
        <v>120</v>
      </c>
      <c r="AH49" s="3">
        <v>15</v>
      </c>
    </row>
    <row r="50" spans="1:34" x14ac:dyDescent="0.25">
      <c r="A50" s="1"/>
      <c r="B50" s="1"/>
      <c r="C50" s="1"/>
      <c r="D50" s="1"/>
      <c r="E50" s="1"/>
      <c r="F50" s="1"/>
      <c r="G50" s="1"/>
      <c r="H50" s="1"/>
      <c r="I50" s="1"/>
      <c r="J50" s="1"/>
      <c r="K50" s="1"/>
      <c r="L50" s="1"/>
      <c r="M50" s="1"/>
      <c r="N50" s="1"/>
      <c r="O50" s="1"/>
      <c r="P50" s="1"/>
      <c r="Q50" s="1"/>
      <c r="R50" s="1"/>
      <c r="S50" s="1"/>
      <c r="T50" s="1"/>
      <c r="U50" s="1"/>
      <c r="V50" s="1"/>
      <c r="W50" s="4"/>
      <c r="Y50" s="3">
        <v>16</v>
      </c>
      <c r="Z50" s="15" t="s">
        <v>1</v>
      </c>
      <c r="AA50" s="15" t="s">
        <v>121</v>
      </c>
      <c r="AB50" s="18">
        <v>37938096.134522237</v>
      </c>
      <c r="AC50" s="18">
        <v>30390173.027829878</v>
      </c>
      <c r="AD50" s="18">
        <v>7547923.1066923579</v>
      </c>
      <c r="AE50" s="18" t="s">
        <v>122</v>
      </c>
      <c r="AF50" s="18" t="s">
        <v>123</v>
      </c>
      <c r="AH50" s="3">
        <v>16</v>
      </c>
    </row>
    <row r="51" spans="1:34" x14ac:dyDescent="0.25">
      <c r="A51" s="1"/>
      <c r="B51" s="1"/>
      <c r="C51" s="1"/>
      <c r="D51" s="1"/>
      <c r="E51" s="1"/>
      <c r="F51" s="1"/>
      <c r="G51" s="1"/>
      <c r="H51" s="1"/>
      <c r="I51" s="1"/>
      <c r="J51" s="1"/>
      <c r="K51" s="1"/>
      <c r="L51" s="1"/>
      <c r="M51" s="1"/>
      <c r="N51" s="1"/>
      <c r="O51" s="1"/>
      <c r="P51" s="1"/>
      <c r="Q51" s="1"/>
      <c r="R51" s="1"/>
      <c r="S51" s="1"/>
      <c r="T51" s="1"/>
      <c r="U51" s="1"/>
      <c r="V51" s="1"/>
      <c r="W51" s="4"/>
      <c r="Y51" s="3">
        <v>17</v>
      </c>
      <c r="Z51" s="15" t="s">
        <v>21</v>
      </c>
      <c r="AA51" s="15" t="s">
        <v>124</v>
      </c>
      <c r="AB51" s="18">
        <v>30600874.335073173</v>
      </c>
      <c r="AC51" s="18">
        <v>28350269.391685683</v>
      </c>
      <c r="AD51" s="18">
        <v>2250604.9433874907</v>
      </c>
      <c r="AE51" s="18" t="s">
        <v>125</v>
      </c>
      <c r="AF51" s="18" t="s">
        <v>126</v>
      </c>
      <c r="AH51" s="3">
        <v>17</v>
      </c>
    </row>
    <row r="52" spans="1:34" x14ac:dyDescent="0.25">
      <c r="A52" s="1"/>
      <c r="B52" s="1"/>
      <c r="C52" s="1"/>
      <c r="D52" s="1"/>
      <c r="E52" s="1"/>
      <c r="F52" s="1"/>
      <c r="G52" s="1"/>
      <c r="H52" s="1"/>
      <c r="I52" s="1"/>
      <c r="J52" s="1"/>
      <c r="K52" s="1"/>
      <c r="L52" s="1"/>
      <c r="M52" s="1"/>
      <c r="N52" s="1"/>
      <c r="O52" s="1"/>
      <c r="P52" s="1"/>
      <c r="Q52" s="1"/>
      <c r="R52" s="1"/>
      <c r="S52" s="1"/>
      <c r="T52" s="1"/>
      <c r="U52" s="1"/>
      <c r="V52" s="1"/>
      <c r="W52" s="4"/>
      <c r="Y52" s="3">
        <v>18</v>
      </c>
      <c r="Z52" s="15" t="s">
        <v>22</v>
      </c>
      <c r="AA52" s="15" t="s">
        <v>127</v>
      </c>
      <c r="AB52" s="18">
        <v>30509242.07677412</v>
      </c>
      <c r="AC52" s="18">
        <v>21432929.218785144</v>
      </c>
      <c r="AD52" s="18">
        <v>9076312.8579889778</v>
      </c>
      <c r="AE52" s="18" t="s">
        <v>128</v>
      </c>
      <c r="AF52" s="18" t="s">
        <v>129</v>
      </c>
      <c r="AH52" s="3">
        <v>18</v>
      </c>
    </row>
    <row r="53" spans="1:34" x14ac:dyDescent="0.25">
      <c r="A53" s="1"/>
      <c r="B53" s="1"/>
      <c r="C53" s="1"/>
      <c r="D53" s="1"/>
      <c r="E53" s="1"/>
      <c r="F53" s="1"/>
      <c r="G53" s="1"/>
      <c r="H53" s="1"/>
      <c r="I53" s="1"/>
      <c r="J53" s="1"/>
      <c r="K53" s="1"/>
      <c r="L53" s="1"/>
      <c r="M53" s="1"/>
      <c r="N53" s="1"/>
      <c r="O53" s="1"/>
      <c r="P53" s="1"/>
      <c r="Q53" s="1"/>
      <c r="R53" s="1"/>
      <c r="S53" s="1"/>
      <c r="T53" s="1"/>
      <c r="U53" s="1"/>
      <c r="V53" s="1"/>
      <c r="W53" s="4"/>
      <c r="Y53" s="3">
        <v>19</v>
      </c>
      <c r="Z53" s="15" t="s">
        <v>29</v>
      </c>
      <c r="AA53" s="15" t="s">
        <v>130</v>
      </c>
      <c r="AB53" s="18">
        <v>30362827.790065236</v>
      </c>
      <c r="AC53" s="18">
        <v>27532236.090751268</v>
      </c>
      <c r="AD53" s="18">
        <v>2830591.6993139703</v>
      </c>
      <c r="AE53" s="18" t="s">
        <v>131</v>
      </c>
      <c r="AF53" s="18" t="s">
        <v>132</v>
      </c>
      <c r="AH53" s="3">
        <v>19</v>
      </c>
    </row>
    <row r="54" spans="1:34" x14ac:dyDescent="0.25">
      <c r="A54" s="1"/>
      <c r="B54" s="1"/>
      <c r="C54" s="1"/>
      <c r="D54" s="1"/>
      <c r="E54" s="1"/>
      <c r="F54" s="1"/>
      <c r="G54" s="1"/>
      <c r="H54" s="1"/>
      <c r="I54" s="1"/>
      <c r="J54" s="1"/>
      <c r="K54" s="1"/>
      <c r="L54" s="1"/>
      <c r="M54" s="1"/>
      <c r="N54" s="1"/>
      <c r="O54" s="1"/>
      <c r="P54" s="1"/>
      <c r="Q54" s="1"/>
      <c r="R54" s="1"/>
      <c r="S54" s="1"/>
      <c r="T54" s="1"/>
      <c r="U54" s="1"/>
      <c r="V54" s="1"/>
      <c r="W54" s="4"/>
      <c r="Y54" s="3">
        <v>20</v>
      </c>
      <c r="Z54" s="15" t="s">
        <v>35</v>
      </c>
      <c r="AA54" s="15" t="s">
        <v>133</v>
      </c>
      <c r="AB54" s="18">
        <v>29555957.431063328</v>
      </c>
      <c r="AC54" s="18">
        <v>26737111.229433451</v>
      </c>
      <c r="AD54" s="18">
        <v>2818846.2016298771</v>
      </c>
      <c r="AE54" s="18" t="s">
        <v>134</v>
      </c>
      <c r="AF54" s="18" t="s">
        <v>132</v>
      </c>
      <c r="AH54" s="3">
        <v>20</v>
      </c>
    </row>
    <row r="55" spans="1:34" x14ac:dyDescent="0.25">
      <c r="A55" s="1"/>
      <c r="B55" s="1"/>
      <c r="C55" s="1"/>
      <c r="D55" s="1"/>
      <c r="E55" s="1"/>
      <c r="F55" s="1"/>
      <c r="G55" s="1"/>
      <c r="H55" s="1"/>
      <c r="I55" s="1"/>
      <c r="J55" s="1"/>
      <c r="K55" s="1"/>
      <c r="L55" s="1"/>
      <c r="M55" s="1"/>
      <c r="N55" s="1"/>
      <c r="O55" s="1"/>
      <c r="P55" s="1"/>
      <c r="Q55" s="1"/>
      <c r="R55" s="1"/>
      <c r="S55" s="1"/>
      <c r="T55" s="1"/>
      <c r="U55" s="1"/>
      <c r="V55" s="1"/>
      <c r="W55" s="4"/>
      <c r="Y55" s="3">
        <v>21</v>
      </c>
      <c r="Z55" s="15" t="s">
        <v>7</v>
      </c>
      <c r="AA55" s="15" t="s">
        <v>135</v>
      </c>
      <c r="AB55" s="18">
        <v>29502799.699712105</v>
      </c>
      <c r="AC55" s="18">
        <v>24535114.450139079</v>
      </c>
      <c r="AD55" s="18">
        <v>4967685.2495730259</v>
      </c>
      <c r="AE55" s="18" t="s">
        <v>136</v>
      </c>
      <c r="AF55" s="18" t="s">
        <v>137</v>
      </c>
      <c r="AH55" s="3">
        <v>21</v>
      </c>
    </row>
    <row r="56" spans="1:34" x14ac:dyDescent="0.25">
      <c r="A56" s="1"/>
      <c r="B56" s="1"/>
      <c r="C56" s="1"/>
      <c r="D56" s="1"/>
      <c r="E56" s="1"/>
      <c r="F56" s="1"/>
      <c r="G56" s="1"/>
      <c r="H56" s="1"/>
      <c r="I56" s="1"/>
      <c r="J56" s="1"/>
      <c r="K56" s="1"/>
      <c r="L56" s="1"/>
      <c r="M56" s="1"/>
      <c r="N56" s="1"/>
      <c r="O56" s="1"/>
      <c r="P56" s="1"/>
      <c r="Q56" s="1"/>
      <c r="R56" s="1"/>
      <c r="S56" s="1"/>
      <c r="T56" s="1"/>
      <c r="U56" s="1"/>
      <c r="V56" s="1"/>
      <c r="W56" s="4"/>
      <c r="Y56" s="3">
        <v>22</v>
      </c>
      <c r="Z56" s="15" t="s">
        <v>32</v>
      </c>
      <c r="AA56" s="15" t="s">
        <v>138</v>
      </c>
      <c r="AB56" s="18">
        <v>26325947.857161641</v>
      </c>
      <c r="AC56" s="18">
        <v>17064638.839536831</v>
      </c>
      <c r="AD56" s="18">
        <v>9261309.0176248122</v>
      </c>
      <c r="AE56" s="18" t="s">
        <v>139</v>
      </c>
      <c r="AF56" s="18" t="s">
        <v>140</v>
      </c>
      <c r="AH56" s="3">
        <v>22</v>
      </c>
    </row>
    <row r="57" spans="1:34" x14ac:dyDescent="0.25">
      <c r="A57" s="1"/>
      <c r="B57" s="1"/>
      <c r="C57" s="1"/>
      <c r="D57" s="1"/>
      <c r="E57" s="1"/>
      <c r="F57" s="1"/>
      <c r="G57" s="1"/>
      <c r="H57" s="1"/>
      <c r="I57" s="1"/>
      <c r="J57" s="1"/>
      <c r="K57" s="1"/>
      <c r="L57" s="1"/>
      <c r="M57" s="1"/>
      <c r="N57" s="1"/>
      <c r="O57" s="1"/>
      <c r="P57" s="1"/>
      <c r="Q57" s="1"/>
      <c r="R57" s="1"/>
      <c r="S57" s="1"/>
      <c r="T57" s="1"/>
      <c r="U57" s="1"/>
      <c r="V57" s="1"/>
      <c r="W57" s="4"/>
      <c r="Y57" s="3">
        <v>23</v>
      </c>
      <c r="Z57" s="15" t="s">
        <v>27</v>
      </c>
      <c r="AA57" s="15" t="s">
        <v>141</v>
      </c>
      <c r="AB57" s="18">
        <v>25795927.953123257</v>
      </c>
      <c r="AC57" s="18">
        <v>21512864.387535252</v>
      </c>
      <c r="AD57" s="18">
        <v>4283063.565588003</v>
      </c>
      <c r="AE57" s="18" t="s">
        <v>142</v>
      </c>
      <c r="AF57" s="18" t="s">
        <v>143</v>
      </c>
      <c r="AH57" s="3">
        <v>23</v>
      </c>
    </row>
    <row r="58" spans="1:34" x14ac:dyDescent="0.25">
      <c r="A58" s="1"/>
      <c r="B58" s="1"/>
      <c r="C58" s="1"/>
      <c r="D58" s="1"/>
      <c r="E58" s="1"/>
      <c r="F58" s="1"/>
      <c r="G58" s="1"/>
      <c r="H58" s="1"/>
      <c r="I58" s="1"/>
      <c r="J58" s="1"/>
      <c r="K58" s="1"/>
      <c r="L58" s="1"/>
      <c r="M58" s="1"/>
      <c r="N58" s="1"/>
      <c r="O58" s="1"/>
      <c r="P58" s="1"/>
      <c r="Q58" s="1"/>
      <c r="R58" s="1"/>
      <c r="S58" s="1"/>
      <c r="T58" s="1"/>
      <c r="U58" s="1"/>
      <c r="V58" s="1"/>
      <c r="W58" s="4"/>
      <c r="Y58" s="3">
        <v>24</v>
      </c>
      <c r="Z58" s="15" t="s">
        <v>47</v>
      </c>
      <c r="AA58" s="15" t="s">
        <v>144</v>
      </c>
      <c r="AB58" s="18">
        <v>25486693.970935408</v>
      </c>
      <c r="AC58" s="18">
        <v>23029797.261780009</v>
      </c>
      <c r="AD58" s="18">
        <v>2456896.7091553989</v>
      </c>
      <c r="AE58" s="18" t="s">
        <v>145</v>
      </c>
      <c r="AF58" s="18" t="s">
        <v>146</v>
      </c>
      <c r="AH58" s="3">
        <v>24</v>
      </c>
    </row>
    <row r="59" spans="1:34" x14ac:dyDescent="0.25">
      <c r="A59" s="1"/>
      <c r="B59" s="1"/>
      <c r="C59" s="1"/>
      <c r="D59" s="1"/>
      <c r="E59" s="1"/>
      <c r="F59" s="1"/>
      <c r="G59" s="1"/>
      <c r="H59" s="1"/>
      <c r="I59" s="1"/>
      <c r="J59" s="1"/>
      <c r="K59" s="1"/>
      <c r="L59" s="1"/>
      <c r="M59" s="1"/>
      <c r="N59" s="1"/>
      <c r="O59" s="1"/>
      <c r="P59" s="1"/>
      <c r="Q59" s="1"/>
      <c r="R59" s="1"/>
      <c r="S59" s="1"/>
      <c r="T59" s="1"/>
      <c r="U59" s="1"/>
      <c r="V59" s="1"/>
      <c r="W59" s="4"/>
      <c r="Y59" s="3">
        <v>25</v>
      </c>
      <c r="Z59" s="15" t="s">
        <v>8</v>
      </c>
      <c r="AA59" s="15" t="s">
        <v>147</v>
      </c>
      <c r="AB59" s="18">
        <v>24564502.911357407</v>
      </c>
      <c r="AC59" s="18">
        <v>16339862.861959822</v>
      </c>
      <c r="AD59" s="18">
        <v>8224640.049397585</v>
      </c>
      <c r="AE59" s="18" t="s">
        <v>148</v>
      </c>
      <c r="AF59" s="18" t="s">
        <v>149</v>
      </c>
      <c r="AH59" s="3">
        <v>25</v>
      </c>
    </row>
    <row r="60" spans="1:34" x14ac:dyDescent="0.25">
      <c r="A60" s="1"/>
      <c r="B60" s="1"/>
      <c r="C60" s="1"/>
      <c r="D60" s="1"/>
      <c r="E60" s="1"/>
      <c r="F60" s="1"/>
      <c r="G60" s="1"/>
      <c r="H60" s="1"/>
      <c r="I60" s="1"/>
      <c r="J60" s="1"/>
      <c r="K60" s="1"/>
      <c r="L60" s="1"/>
      <c r="M60" s="1"/>
      <c r="N60" s="1"/>
      <c r="O60" s="1"/>
      <c r="P60" s="1"/>
      <c r="Q60" s="1"/>
      <c r="R60" s="1"/>
      <c r="S60" s="1"/>
      <c r="T60" s="1"/>
      <c r="U60" s="1"/>
      <c r="V60" s="1"/>
      <c r="W60" s="4"/>
      <c r="Y60" s="3">
        <v>26</v>
      </c>
      <c r="Z60" s="15" t="s">
        <v>13</v>
      </c>
      <c r="AA60" s="15" t="s">
        <v>150</v>
      </c>
      <c r="AB60" s="18">
        <v>24136401.178630289</v>
      </c>
      <c r="AC60" s="18">
        <v>19603921.87763121</v>
      </c>
      <c r="AD60" s="18">
        <v>4532479.300999078</v>
      </c>
      <c r="AE60" s="18" t="s">
        <v>151</v>
      </c>
      <c r="AF60" s="18" t="s">
        <v>97</v>
      </c>
      <c r="AH60" s="3">
        <v>26</v>
      </c>
    </row>
    <row r="61" spans="1:34" x14ac:dyDescent="0.25">
      <c r="A61" s="1"/>
      <c r="B61" s="1"/>
      <c r="C61" s="1"/>
      <c r="D61" s="1"/>
      <c r="E61" s="1"/>
      <c r="F61" s="1"/>
      <c r="G61" s="1"/>
      <c r="H61" s="1"/>
      <c r="I61" s="1"/>
      <c r="J61" s="1"/>
      <c r="K61" s="1"/>
      <c r="L61" s="1"/>
      <c r="M61" s="1"/>
      <c r="N61" s="1"/>
      <c r="O61" s="1"/>
      <c r="P61" s="1"/>
      <c r="Q61" s="1"/>
      <c r="R61" s="1"/>
      <c r="S61" s="1"/>
      <c r="T61" s="1"/>
      <c r="U61" s="1"/>
      <c r="V61" s="1"/>
      <c r="W61" s="4"/>
      <c r="Y61" s="3">
        <v>27</v>
      </c>
      <c r="Z61" s="15" t="s">
        <v>42</v>
      </c>
      <c r="AA61" s="15" t="s">
        <v>152</v>
      </c>
      <c r="AB61" s="18">
        <v>24093696.212312464</v>
      </c>
      <c r="AC61" s="18">
        <v>23247753.358342007</v>
      </c>
      <c r="AD61" s="18">
        <v>845942.85397045652</v>
      </c>
      <c r="AE61" s="18" t="s">
        <v>153</v>
      </c>
      <c r="AF61" s="18" t="s">
        <v>154</v>
      </c>
      <c r="AH61" s="3">
        <v>27</v>
      </c>
    </row>
    <row r="62" spans="1:34" x14ac:dyDescent="0.25">
      <c r="A62" s="1"/>
      <c r="B62" s="1"/>
      <c r="C62" s="1"/>
      <c r="D62" s="1"/>
      <c r="E62" s="1"/>
      <c r="F62" s="1"/>
      <c r="G62" s="1"/>
      <c r="H62" s="1"/>
      <c r="I62" s="1"/>
      <c r="J62" s="1"/>
      <c r="K62" s="1"/>
      <c r="L62" s="1"/>
      <c r="M62" s="1"/>
      <c r="N62" s="1"/>
      <c r="O62" s="1"/>
      <c r="P62" s="1"/>
      <c r="Q62" s="1"/>
      <c r="R62" s="1"/>
      <c r="S62" s="1"/>
      <c r="T62" s="1"/>
      <c r="U62" s="1"/>
      <c r="V62" s="1"/>
      <c r="W62" s="4"/>
      <c r="Y62" s="3">
        <v>28</v>
      </c>
      <c r="Z62" s="15" t="s">
        <v>20</v>
      </c>
      <c r="AA62" s="15" t="s">
        <v>155</v>
      </c>
      <c r="AB62" s="18">
        <v>22897149.62314387</v>
      </c>
      <c r="AC62" s="18">
        <v>19391549.219941992</v>
      </c>
      <c r="AD62" s="18">
        <v>3505600.4032018795</v>
      </c>
      <c r="AE62" s="18" t="s">
        <v>156</v>
      </c>
      <c r="AF62" s="18" t="s">
        <v>157</v>
      </c>
      <c r="AH62" s="3">
        <v>28</v>
      </c>
    </row>
    <row r="63" spans="1:34" x14ac:dyDescent="0.25">
      <c r="A63" s="1"/>
      <c r="B63" s="1"/>
      <c r="C63" s="1"/>
      <c r="D63" s="1"/>
      <c r="E63" s="1"/>
      <c r="F63" s="1"/>
      <c r="G63" s="1"/>
      <c r="H63" s="1"/>
      <c r="I63" s="1"/>
      <c r="J63" s="1"/>
      <c r="K63" s="1"/>
      <c r="L63" s="1"/>
      <c r="M63" s="1"/>
      <c r="N63" s="1"/>
      <c r="O63" s="1"/>
      <c r="P63" s="1"/>
      <c r="Q63" s="1"/>
      <c r="R63" s="1"/>
      <c r="S63" s="1"/>
      <c r="T63" s="1"/>
      <c r="U63" s="1"/>
      <c r="V63" s="1"/>
      <c r="W63" s="4"/>
      <c r="Y63" s="3">
        <v>29</v>
      </c>
      <c r="Z63" s="15" t="s">
        <v>45</v>
      </c>
      <c r="AA63" s="15" t="s">
        <v>158</v>
      </c>
      <c r="AB63" s="18">
        <v>22062953.945940241</v>
      </c>
      <c r="AC63" s="18">
        <v>15158585.230853427</v>
      </c>
      <c r="AD63" s="18">
        <v>6904368.7150868131</v>
      </c>
      <c r="AE63" s="18" t="s">
        <v>159</v>
      </c>
      <c r="AF63" s="18" t="s">
        <v>160</v>
      </c>
      <c r="AH63" s="3">
        <v>29</v>
      </c>
    </row>
    <row r="64" spans="1:34" x14ac:dyDescent="0.25">
      <c r="A64" s="1"/>
      <c r="B64" s="1"/>
      <c r="C64" s="1"/>
      <c r="D64" s="1"/>
      <c r="E64" s="1"/>
      <c r="F64" s="1"/>
      <c r="G64" s="1"/>
      <c r="H64" s="1"/>
      <c r="I64" s="1"/>
      <c r="J64" s="1"/>
      <c r="K64" s="1"/>
      <c r="L64" s="1"/>
      <c r="M64" s="1"/>
      <c r="N64" s="1"/>
      <c r="O64" s="1"/>
      <c r="P64" s="1"/>
      <c r="Q64" s="1"/>
      <c r="R64" s="1"/>
      <c r="S64" s="1"/>
      <c r="T64" s="1"/>
      <c r="U64" s="1"/>
      <c r="V64" s="1"/>
      <c r="W64" s="4"/>
      <c r="Y64" s="3">
        <v>30</v>
      </c>
      <c r="Z64" s="15" t="s">
        <v>15</v>
      </c>
      <c r="AA64" s="15" t="s">
        <v>161</v>
      </c>
      <c r="AB64" s="18">
        <v>21831739.28238083</v>
      </c>
      <c r="AC64" s="18">
        <v>17353127.193256736</v>
      </c>
      <c r="AD64" s="18">
        <v>4478612.0891240956</v>
      </c>
      <c r="AE64" s="18" t="s">
        <v>162</v>
      </c>
      <c r="AF64" s="18" t="s">
        <v>97</v>
      </c>
      <c r="AH64" s="3">
        <v>30</v>
      </c>
    </row>
    <row r="65" spans="1:34" x14ac:dyDescent="0.25">
      <c r="A65" s="1"/>
      <c r="B65" s="1"/>
      <c r="C65" s="1"/>
      <c r="D65" s="1"/>
      <c r="E65" s="1"/>
      <c r="F65" s="1"/>
      <c r="G65" s="1"/>
      <c r="H65" s="1"/>
      <c r="I65" s="1"/>
      <c r="J65" s="1"/>
      <c r="K65" s="1"/>
      <c r="L65" s="1"/>
      <c r="M65" s="1"/>
      <c r="N65" s="1"/>
      <c r="O65" s="1"/>
      <c r="P65" s="1"/>
      <c r="Q65" s="1"/>
      <c r="R65" s="1"/>
      <c r="S65" s="1"/>
      <c r="T65" s="1"/>
      <c r="U65" s="1"/>
      <c r="V65" s="1"/>
      <c r="W65" s="4"/>
      <c r="Y65" s="3">
        <v>31</v>
      </c>
      <c r="Z65" s="15" t="s">
        <v>39</v>
      </c>
      <c r="AA65" s="15" t="s">
        <v>163</v>
      </c>
      <c r="AB65" s="18">
        <v>19894140.62524996</v>
      </c>
      <c r="AC65" s="18">
        <v>17401521.183946781</v>
      </c>
      <c r="AD65" s="18">
        <v>2492619.4413031801</v>
      </c>
      <c r="AE65" s="18" t="s">
        <v>162</v>
      </c>
      <c r="AF65" s="18" t="s">
        <v>146</v>
      </c>
      <c r="AH65" s="3">
        <v>31</v>
      </c>
    </row>
    <row r="66" spans="1:34" ht="17.25" customHeight="1" x14ac:dyDescent="0.25">
      <c r="A66" s="1"/>
      <c r="B66" s="1"/>
      <c r="C66" s="1"/>
      <c r="D66" s="1"/>
      <c r="E66" s="1"/>
      <c r="F66" s="1"/>
      <c r="G66" s="1"/>
      <c r="H66" s="1"/>
      <c r="I66" s="1"/>
      <c r="J66" s="1"/>
      <c r="K66" s="1"/>
      <c r="L66" s="1"/>
      <c r="M66" s="1"/>
      <c r="N66" s="1"/>
      <c r="O66" s="1"/>
      <c r="P66" s="1"/>
      <c r="Q66" s="1"/>
      <c r="R66" s="1"/>
      <c r="S66" s="1"/>
      <c r="T66" s="1"/>
      <c r="U66" s="1"/>
      <c r="V66" s="1"/>
      <c r="W66" s="4"/>
      <c r="Y66" s="3">
        <v>32</v>
      </c>
      <c r="Z66" s="15" t="s">
        <v>41</v>
      </c>
      <c r="AA66" s="15" t="s">
        <v>164</v>
      </c>
      <c r="AB66" s="18">
        <v>18910457.101229046</v>
      </c>
      <c r="AC66" s="18">
        <v>16093104.544826163</v>
      </c>
      <c r="AD66" s="18">
        <v>2817352.556402883</v>
      </c>
      <c r="AE66" s="18" t="s">
        <v>165</v>
      </c>
      <c r="AF66" s="18" t="s">
        <v>132</v>
      </c>
      <c r="AH66" s="3">
        <v>32</v>
      </c>
    </row>
    <row r="67" spans="1:34" ht="30" x14ac:dyDescent="0.25">
      <c r="A67" s="1"/>
      <c r="B67" s="1"/>
      <c r="C67" s="1"/>
      <c r="D67" s="1"/>
      <c r="E67" s="1"/>
      <c r="F67" s="1"/>
      <c r="G67" s="1"/>
      <c r="H67" s="1"/>
      <c r="I67" s="1"/>
      <c r="J67" s="1"/>
      <c r="K67" s="1"/>
      <c r="L67" s="1"/>
      <c r="M67" s="1"/>
      <c r="N67" s="1"/>
      <c r="O67" s="1"/>
      <c r="P67" s="1"/>
      <c r="Q67" s="1"/>
      <c r="R67" s="1"/>
      <c r="S67" s="1"/>
      <c r="T67" s="1"/>
      <c r="U67" s="1"/>
      <c r="V67" s="1"/>
      <c r="W67" s="4"/>
      <c r="Y67" s="3">
        <v>33</v>
      </c>
      <c r="Z67" s="15" t="s">
        <v>12</v>
      </c>
      <c r="AA67" s="15" t="s">
        <v>166</v>
      </c>
      <c r="AB67" s="18">
        <v>18710031.06305163</v>
      </c>
      <c r="AC67" s="18">
        <v>16334536.614948887</v>
      </c>
      <c r="AD67" s="18">
        <v>2375494.4481027424</v>
      </c>
      <c r="AE67" s="18" t="s">
        <v>148</v>
      </c>
      <c r="AF67" s="18" t="s">
        <v>167</v>
      </c>
      <c r="AH67" s="3">
        <v>33</v>
      </c>
    </row>
    <row r="68" spans="1:34" x14ac:dyDescent="0.25">
      <c r="A68" s="1"/>
      <c r="B68" s="1"/>
      <c r="C68" s="1"/>
      <c r="D68" s="1"/>
      <c r="E68" s="1"/>
      <c r="F68" s="1"/>
      <c r="G68" s="1"/>
      <c r="H68" s="1"/>
      <c r="I68" s="1"/>
      <c r="J68" s="1"/>
      <c r="K68" s="1"/>
      <c r="L68" s="1"/>
      <c r="M68" s="1"/>
      <c r="N68" s="1"/>
      <c r="O68" s="1"/>
      <c r="P68" s="1"/>
      <c r="Q68" s="1"/>
      <c r="R68" s="1"/>
      <c r="S68" s="1"/>
      <c r="T68" s="1"/>
      <c r="U68" s="1"/>
      <c r="V68" s="1"/>
      <c r="W68" s="4"/>
      <c r="Y68" s="3">
        <v>34</v>
      </c>
      <c r="Z68" s="15" t="s">
        <v>40</v>
      </c>
      <c r="AA68" s="15" t="s">
        <v>168</v>
      </c>
      <c r="AB68" s="18">
        <v>17035703.402635053</v>
      </c>
      <c r="AC68" s="18">
        <v>13518668.584380623</v>
      </c>
      <c r="AD68" s="18">
        <v>3517034.8182544294</v>
      </c>
      <c r="AE68" s="18" t="s">
        <v>169</v>
      </c>
      <c r="AF68" s="18" t="s">
        <v>157</v>
      </c>
      <c r="AH68" s="3">
        <v>34</v>
      </c>
    </row>
    <row r="69" spans="1:34" x14ac:dyDescent="0.25">
      <c r="A69" s="1"/>
      <c r="B69" s="1"/>
      <c r="C69" s="1"/>
      <c r="D69" s="1"/>
      <c r="E69" s="1"/>
      <c r="F69" s="1"/>
      <c r="G69" s="1"/>
      <c r="H69" s="1"/>
      <c r="I69" s="1"/>
      <c r="J69" s="1"/>
      <c r="K69" s="1"/>
      <c r="L69" s="1"/>
      <c r="M69" s="1"/>
      <c r="N69" s="1"/>
      <c r="O69" s="1"/>
      <c r="P69" s="1"/>
      <c r="Q69" s="1"/>
      <c r="R69" s="1"/>
      <c r="S69" s="1"/>
      <c r="T69" s="1"/>
      <c r="U69" s="1"/>
      <c r="V69" s="1"/>
      <c r="W69" s="4"/>
      <c r="Y69" s="3">
        <v>35</v>
      </c>
      <c r="Z69" s="15" t="s">
        <v>28</v>
      </c>
      <c r="AA69" s="15" t="s">
        <v>170</v>
      </c>
      <c r="AB69" s="18">
        <v>16578153.964316936</v>
      </c>
      <c r="AC69" s="18">
        <v>15404094.850315025</v>
      </c>
      <c r="AD69" s="18">
        <v>1174059.1140019104</v>
      </c>
      <c r="AE69" s="18" t="s">
        <v>171</v>
      </c>
      <c r="AF69" s="18" t="s">
        <v>172</v>
      </c>
      <c r="AH69" s="3">
        <v>35</v>
      </c>
    </row>
    <row r="70" spans="1:34" x14ac:dyDescent="0.25">
      <c r="A70" s="1"/>
      <c r="B70" s="1"/>
      <c r="C70" s="1"/>
      <c r="D70" s="1"/>
      <c r="E70" s="1"/>
      <c r="F70" s="1"/>
      <c r="G70" s="1"/>
      <c r="H70" s="1"/>
      <c r="I70" s="1"/>
      <c r="J70" s="1"/>
      <c r="K70" s="1"/>
      <c r="L70" s="1"/>
      <c r="M70" s="1"/>
      <c r="N70" s="1"/>
      <c r="O70" s="1"/>
      <c r="P70" s="1"/>
      <c r="Q70" s="1"/>
      <c r="R70" s="1"/>
      <c r="S70" s="1"/>
      <c r="T70" s="1"/>
      <c r="U70" s="1"/>
      <c r="V70" s="1"/>
      <c r="W70" s="4"/>
      <c r="Y70" s="3">
        <v>36</v>
      </c>
      <c r="Z70" s="15" t="s">
        <v>46</v>
      </c>
      <c r="AA70" s="15" t="s">
        <v>173</v>
      </c>
      <c r="AB70" s="18">
        <v>16206994.71429787</v>
      </c>
      <c r="AC70" s="18">
        <v>14267409.766968863</v>
      </c>
      <c r="AD70" s="18">
        <v>1939584.9473290064</v>
      </c>
      <c r="AE70" s="18" t="s">
        <v>174</v>
      </c>
      <c r="AF70" s="18" t="s">
        <v>175</v>
      </c>
      <c r="AH70" s="3">
        <v>36</v>
      </c>
    </row>
    <row r="71" spans="1:34" x14ac:dyDescent="0.25">
      <c r="A71" s="1"/>
      <c r="B71" s="1"/>
      <c r="C71" s="1"/>
      <c r="D71" s="1"/>
      <c r="E71" s="1"/>
      <c r="F71" s="1"/>
      <c r="G71" s="1"/>
      <c r="H71" s="1"/>
      <c r="I71" s="1"/>
      <c r="J71" s="1"/>
      <c r="K71" s="1"/>
      <c r="L71" s="1"/>
      <c r="M71" s="1"/>
      <c r="N71" s="1"/>
      <c r="O71" s="1"/>
      <c r="P71" s="1"/>
      <c r="Q71" s="1"/>
      <c r="R71" s="1"/>
      <c r="S71" s="1"/>
      <c r="T71" s="1"/>
      <c r="U71" s="1"/>
      <c r="V71" s="1"/>
      <c r="W71" s="4"/>
      <c r="Y71" s="3">
        <v>37</v>
      </c>
      <c r="Z71" s="15" t="s">
        <v>37</v>
      </c>
      <c r="AA71" s="15" t="s">
        <v>176</v>
      </c>
      <c r="AB71" s="18">
        <v>13534615.233214647</v>
      </c>
      <c r="AC71" s="18">
        <v>11394778.822283022</v>
      </c>
      <c r="AD71" s="18">
        <v>2139836.4109316235</v>
      </c>
      <c r="AE71" s="18" t="s">
        <v>177</v>
      </c>
      <c r="AF71" s="18" t="s">
        <v>178</v>
      </c>
      <c r="AH71" s="3">
        <v>37</v>
      </c>
    </row>
    <row r="72" spans="1:34" x14ac:dyDescent="0.25">
      <c r="A72" s="1"/>
      <c r="B72" s="1"/>
      <c r="C72" s="1"/>
      <c r="D72" s="1"/>
      <c r="E72" s="1"/>
      <c r="F72" s="1"/>
      <c r="G72" s="1"/>
      <c r="H72" s="1"/>
      <c r="I72" s="1"/>
      <c r="J72" s="1"/>
      <c r="K72" s="1"/>
      <c r="L72" s="1"/>
      <c r="M72" s="1"/>
      <c r="N72" s="1"/>
      <c r="O72" s="1"/>
      <c r="P72" s="1"/>
      <c r="Q72" s="1"/>
      <c r="R72" s="1"/>
      <c r="S72" s="1"/>
      <c r="T72" s="1"/>
      <c r="U72" s="1"/>
      <c r="V72" s="1"/>
      <c r="W72" s="4"/>
      <c r="Y72" s="3">
        <v>38</v>
      </c>
      <c r="Z72" s="15" t="s">
        <v>23</v>
      </c>
      <c r="AA72" s="15" t="s">
        <v>179</v>
      </c>
      <c r="AB72" s="18">
        <v>13308863.872857794</v>
      </c>
      <c r="AC72" s="18">
        <v>10626020.822179679</v>
      </c>
      <c r="AD72" s="18">
        <v>2682843.0506781144</v>
      </c>
      <c r="AE72" s="18" t="s">
        <v>180</v>
      </c>
      <c r="AF72" s="18" t="s">
        <v>181</v>
      </c>
      <c r="AH72" s="3">
        <v>38</v>
      </c>
    </row>
    <row r="73" spans="1:34" x14ac:dyDescent="0.25">
      <c r="A73" s="1"/>
      <c r="B73" s="1"/>
      <c r="C73" s="1"/>
      <c r="D73" s="1"/>
      <c r="E73" s="1"/>
      <c r="F73" s="1"/>
      <c r="G73" s="1"/>
      <c r="H73" s="1"/>
      <c r="I73" s="1"/>
      <c r="J73" s="1"/>
      <c r="K73" s="1"/>
      <c r="L73" s="1"/>
      <c r="M73" s="1"/>
      <c r="N73" s="1"/>
      <c r="O73" s="1"/>
      <c r="P73" s="1"/>
      <c r="Q73" s="1"/>
      <c r="R73" s="1"/>
      <c r="S73" s="1"/>
      <c r="T73" s="1"/>
      <c r="U73" s="1"/>
      <c r="V73" s="1"/>
      <c r="W73" s="4"/>
      <c r="Y73" s="3">
        <v>39</v>
      </c>
      <c r="Z73" s="15" t="s">
        <v>43</v>
      </c>
      <c r="AA73" s="15" t="s">
        <v>182</v>
      </c>
      <c r="AB73" s="18">
        <v>11449216.191080762</v>
      </c>
      <c r="AC73" s="18">
        <v>9834421.8923597895</v>
      </c>
      <c r="AD73" s="18">
        <v>1614794.2987209726</v>
      </c>
      <c r="AE73" s="18" t="s">
        <v>183</v>
      </c>
      <c r="AF73" s="18" t="s">
        <v>184</v>
      </c>
      <c r="AH73" s="3">
        <v>39</v>
      </c>
    </row>
    <row r="74" spans="1:34" x14ac:dyDescent="0.25">
      <c r="A74" s="1"/>
      <c r="B74" s="1"/>
      <c r="C74" s="1"/>
      <c r="D74" s="1"/>
      <c r="E74" s="1"/>
      <c r="F74" s="1"/>
      <c r="G74" s="1"/>
      <c r="H74" s="1"/>
      <c r="I74" s="1"/>
      <c r="J74" s="1"/>
      <c r="K74" s="1"/>
      <c r="L74" s="1"/>
      <c r="M74" s="1"/>
      <c r="N74" s="1"/>
      <c r="O74" s="1"/>
      <c r="P74" s="1"/>
      <c r="Q74" s="1"/>
      <c r="R74" s="1"/>
      <c r="S74" s="1"/>
      <c r="T74" s="1"/>
      <c r="U74" s="1"/>
      <c r="V74" s="1"/>
      <c r="W74" s="4"/>
      <c r="Y74" s="3">
        <v>40</v>
      </c>
      <c r="Z74" s="15" t="s">
        <v>19</v>
      </c>
      <c r="AA74" s="15" t="s">
        <v>185</v>
      </c>
      <c r="AB74" s="18">
        <v>10813928.430162372</v>
      </c>
      <c r="AC74" s="18">
        <v>9558992.4588947762</v>
      </c>
      <c r="AD74" s="18">
        <v>1254935.9712675954</v>
      </c>
      <c r="AE74" s="18" t="s">
        <v>186</v>
      </c>
      <c r="AF74" s="18" t="s">
        <v>187</v>
      </c>
      <c r="AH74" s="3">
        <v>40</v>
      </c>
    </row>
    <row r="75" spans="1:34" x14ac:dyDescent="0.25">
      <c r="A75" s="1"/>
      <c r="B75" s="1"/>
      <c r="C75" s="1"/>
      <c r="D75" s="1"/>
      <c r="E75" s="1"/>
      <c r="F75" s="1"/>
      <c r="G75" s="1"/>
      <c r="H75" s="1"/>
      <c r="I75" s="1"/>
      <c r="J75" s="1"/>
      <c r="K75" s="1"/>
      <c r="L75" s="1"/>
      <c r="M75" s="1"/>
      <c r="N75" s="1"/>
      <c r="O75" s="1"/>
      <c r="P75" s="1"/>
      <c r="Q75" s="1"/>
      <c r="R75" s="1"/>
      <c r="S75" s="1"/>
      <c r="T75" s="1"/>
      <c r="U75" s="1"/>
      <c r="V75" s="1"/>
      <c r="W75" s="4"/>
      <c r="Y75" s="3">
        <v>41</v>
      </c>
      <c r="Z75" s="15" t="s">
        <v>25</v>
      </c>
      <c r="AA75" s="15" t="s">
        <v>188</v>
      </c>
      <c r="AB75" s="18">
        <v>10620097.440648349</v>
      </c>
      <c r="AC75" s="18">
        <v>7822109.5921152439</v>
      </c>
      <c r="AD75" s="18">
        <v>2797987.8485331056</v>
      </c>
      <c r="AE75" s="18" t="s">
        <v>189</v>
      </c>
      <c r="AF75" s="18" t="s">
        <v>132</v>
      </c>
      <c r="AH75" s="3">
        <v>41</v>
      </c>
    </row>
    <row r="76" spans="1:34" x14ac:dyDescent="0.25">
      <c r="A76" s="1"/>
      <c r="B76" s="1"/>
      <c r="C76" s="1"/>
      <c r="D76" s="1"/>
      <c r="E76" s="1"/>
      <c r="F76" s="1"/>
      <c r="G76" s="1"/>
      <c r="H76" s="1"/>
      <c r="I76" s="1"/>
      <c r="J76" s="1"/>
      <c r="K76" s="1"/>
      <c r="L76" s="1"/>
      <c r="M76" s="1"/>
      <c r="N76" s="1"/>
      <c r="O76" s="1"/>
      <c r="P76" s="1"/>
      <c r="Q76" s="1"/>
      <c r="R76" s="1"/>
      <c r="S76" s="1"/>
      <c r="T76" s="1"/>
      <c r="U76" s="1"/>
      <c r="V76" s="1"/>
      <c r="W76" s="4"/>
      <c r="Y76" s="3">
        <v>42</v>
      </c>
      <c r="Z76" s="15" t="s">
        <v>44</v>
      </c>
      <c r="AA76" s="15" t="s">
        <v>190</v>
      </c>
      <c r="AB76" s="18">
        <v>10176415.235948497</v>
      </c>
      <c r="AC76" s="18">
        <v>8727266.4577323534</v>
      </c>
      <c r="AD76" s="18">
        <v>1449148.7782161434</v>
      </c>
      <c r="AE76" s="18" t="s">
        <v>191</v>
      </c>
      <c r="AF76" s="18" t="s">
        <v>192</v>
      </c>
      <c r="AH76" s="3">
        <v>42</v>
      </c>
    </row>
    <row r="77" spans="1:34" x14ac:dyDescent="0.25">
      <c r="A77" s="1"/>
      <c r="B77" s="1"/>
      <c r="C77" s="1"/>
      <c r="D77" s="1"/>
      <c r="E77" s="1"/>
      <c r="F77" s="1"/>
      <c r="G77" s="1"/>
      <c r="H77" s="1"/>
      <c r="I77" s="1"/>
      <c r="J77" s="1"/>
      <c r="K77" s="1"/>
      <c r="L77" s="1"/>
      <c r="M77" s="1"/>
      <c r="N77" s="1"/>
      <c r="O77" s="1"/>
      <c r="P77" s="1"/>
      <c r="Q77" s="1"/>
      <c r="R77" s="1"/>
      <c r="S77" s="1"/>
      <c r="T77" s="1"/>
      <c r="U77" s="1"/>
      <c r="V77" s="1"/>
      <c r="W77" s="4"/>
      <c r="Y77" s="3">
        <v>43</v>
      </c>
      <c r="Z77" s="15" t="s">
        <v>36</v>
      </c>
      <c r="AA77" s="15" t="s">
        <v>193</v>
      </c>
      <c r="AB77" s="18">
        <v>5504411.5378105622</v>
      </c>
      <c r="AC77" s="18">
        <v>4419119.5225678422</v>
      </c>
      <c r="AD77" s="18">
        <v>1085292.01524272</v>
      </c>
      <c r="AE77" s="18" t="s">
        <v>194</v>
      </c>
      <c r="AF77" s="18" t="s">
        <v>195</v>
      </c>
      <c r="AH77" s="3">
        <v>43</v>
      </c>
    </row>
    <row r="78" spans="1:34" x14ac:dyDescent="0.25">
      <c r="A78" s="1"/>
      <c r="B78" s="1"/>
      <c r="C78" s="1"/>
      <c r="D78" s="1"/>
      <c r="E78" s="1"/>
      <c r="F78" s="1"/>
      <c r="G78" s="1"/>
      <c r="H78" s="1"/>
      <c r="I78" s="1"/>
      <c r="J78" s="1"/>
      <c r="K78" s="1"/>
      <c r="L78" s="1"/>
      <c r="M78" s="1"/>
      <c r="N78" s="1"/>
      <c r="O78" s="1"/>
      <c r="P78" s="1"/>
      <c r="Q78" s="1"/>
      <c r="R78" s="1"/>
      <c r="S78" s="1"/>
      <c r="T78" s="1"/>
      <c r="U78" s="1"/>
      <c r="V78" s="1"/>
      <c r="W78" s="4"/>
      <c r="Y78" s="3">
        <v>44</v>
      </c>
      <c r="Z78" s="15" t="s">
        <v>50</v>
      </c>
      <c r="AA78" s="15" t="s">
        <v>196</v>
      </c>
      <c r="AB78" s="18">
        <v>76500</v>
      </c>
      <c r="AC78" s="18">
        <v>76500</v>
      </c>
      <c r="AD78" s="18">
        <v>0</v>
      </c>
      <c r="AE78" s="18" t="s">
        <v>197</v>
      </c>
      <c r="AF78" s="18" t="s">
        <v>198</v>
      </c>
      <c r="AH78" s="3">
        <v>44</v>
      </c>
    </row>
    <row r="79" spans="1:34" x14ac:dyDescent="0.25">
      <c r="A79" s="1"/>
      <c r="B79" s="1"/>
      <c r="C79" s="1"/>
      <c r="D79" s="1"/>
      <c r="E79" s="1"/>
      <c r="F79" s="1"/>
      <c r="G79" s="1"/>
      <c r="H79" s="1"/>
      <c r="I79" s="1"/>
      <c r="J79" s="1"/>
      <c r="K79" s="1"/>
      <c r="L79" s="1"/>
      <c r="M79" s="1"/>
      <c r="N79" s="1"/>
      <c r="O79" s="1"/>
      <c r="P79" s="1"/>
      <c r="Q79" s="1"/>
      <c r="R79" s="1"/>
      <c r="S79" s="1"/>
      <c r="T79" s="1"/>
      <c r="U79" s="1"/>
      <c r="V79" s="1"/>
      <c r="W79" s="4"/>
      <c r="Y79" s="3">
        <v>45</v>
      </c>
      <c r="Z79" s="15" t="e">
        <v>#N/A</v>
      </c>
      <c r="AA79" s="15" t="e">
        <v>#N/A</v>
      </c>
      <c r="AB79" s="18" t="e">
        <v>#N/A</v>
      </c>
      <c r="AC79" s="18" t="e">
        <v>#N/A</v>
      </c>
      <c r="AD79" s="18" t="e">
        <v>#N/A</v>
      </c>
      <c r="AE79" s="18" t="e">
        <v>#N/A</v>
      </c>
      <c r="AF79" s="18" t="e">
        <v>#N/A</v>
      </c>
      <c r="AH79" s="3">
        <v>45</v>
      </c>
    </row>
    <row r="80" spans="1:34" x14ac:dyDescent="0.25">
      <c r="A80" s="1"/>
      <c r="B80" s="1"/>
      <c r="C80" s="1"/>
      <c r="D80" s="1"/>
      <c r="E80" s="1"/>
      <c r="F80" s="1"/>
      <c r="G80" s="1"/>
      <c r="H80" s="1"/>
      <c r="I80" s="1"/>
      <c r="J80" s="1"/>
      <c r="K80" s="1"/>
      <c r="L80" s="1"/>
      <c r="M80" s="1"/>
      <c r="N80" s="1"/>
      <c r="O80" s="1"/>
      <c r="P80" s="1"/>
      <c r="Q80" s="1"/>
      <c r="R80" s="1"/>
      <c r="S80" s="1"/>
      <c r="T80" s="1"/>
      <c r="U80" s="1"/>
      <c r="V80" s="1"/>
      <c r="W80" s="4"/>
    </row>
    <row r="81" spans="1:33" x14ac:dyDescent="0.25">
      <c r="A81" s="1"/>
      <c r="B81" s="1"/>
      <c r="C81" s="1"/>
      <c r="D81" s="1"/>
      <c r="E81" s="1"/>
      <c r="F81" s="1"/>
      <c r="G81" s="1"/>
      <c r="H81" s="1"/>
      <c r="I81" s="1"/>
      <c r="J81" s="1"/>
      <c r="K81" s="1"/>
      <c r="L81" s="1"/>
      <c r="M81" s="1"/>
      <c r="N81" s="1"/>
      <c r="O81" s="1"/>
      <c r="P81" s="1"/>
      <c r="Q81" s="1"/>
      <c r="R81" s="1"/>
      <c r="S81" s="1"/>
      <c r="T81" s="1"/>
      <c r="U81" s="1"/>
      <c r="V81" s="1"/>
      <c r="W81" s="4"/>
    </row>
    <row r="82" spans="1:33" x14ac:dyDescent="0.25">
      <c r="A82" s="1"/>
      <c r="B82" s="1"/>
      <c r="C82" s="1"/>
      <c r="D82" s="1"/>
      <c r="E82" s="1"/>
      <c r="F82" s="1"/>
      <c r="G82" s="1"/>
      <c r="H82" s="1"/>
      <c r="I82" s="1"/>
      <c r="J82" s="1"/>
      <c r="K82" s="1"/>
      <c r="L82" s="1"/>
      <c r="M82" s="1"/>
      <c r="N82" s="1"/>
      <c r="O82" s="1"/>
      <c r="P82" s="1"/>
      <c r="Q82" s="1"/>
      <c r="R82" s="1"/>
      <c r="S82" s="1"/>
      <c r="T82" s="1"/>
      <c r="U82" s="1"/>
      <c r="V82" s="1"/>
      <c r="W82" s="4"/>
    </row>
    <row r="83" spans="1:33" x14ac:dyDescent="0.25">
      <c r="A83" s="1"/>
      <c r="B83" s="1"/>
      <c r="C83" s="1"/>
      <c r="D83" s="1"/>
      <c r="E83" s="1"/>
      <c r="F83" s="1"/>
      <c r="G83" s="1"/>
      <c r="H83" s="1"/>
      <c r="I83" s="1"/>
      <c r="J83" s="1"/>
      <c r="K83" s="1"/>
      <c r="L83" s="1"/>
      <c r="M83" s="1"/>
      <c r="N83" s="1"/>
      <c r="O83" s="1"/>
      <c r="P83" s="1"/>
      <c r="Q83" s="1"/>
      <c r="R83" s="1"/>
      <c r="S83" s="1"/>
      <c r="T83" s="1"/>
      <c r="U83" s="1"/>
      <c r="V83" s="1"/>
      <c r="W83" s="4"/>
    </row>
    <row r="84" spans="1:33" x14ac:dyDescent="0.25">
      <c r="A84" s="1"/>
      <c r="B84" s="1"/>
      <c r="C84" s="1"/>
      <c r="D84" s="1"/>
      <c r="E84" s="1"/>
      <c r="F84" s="1"/>
      <c r="G84" s="1"/>
      <c r="H84" s="1"/>
      <c r="I84" s="1"/>
      <c r="J84" s="1"/>
      <c r="K84" s="1"/>
      <c r="L84" s="1"/>
      <c r="M84" s="1"/>
      <c r="N84" s="1"/>
      <c r="O84" s="1"/>
      <c r="P84" s="1"/>
      <c r="Q84" s="1"/>
      <c r="R84" s="1"/>
      <c r="S84" s="1"/>
      <c r="T84" s="1"/>
      <c r="U84" s="1"/>
      <c r="V84" s="1"/>
      <c r="W84" s="4"/>
    </row>
    <row r="85" spans="1:33" x14ac:dyDescent="0.25">
      <c r="A85" s="1"/>
      <c r="B85" s="1"/>
      <c r="C85" s="1"/>
      <c r="D85" s="1"/>
      <c r="E85" s="1"/>
      <c r="F85" s="1"/>
      <c r="G85" s="1"/>
      <c r="H85" s="1"/>
      <c r="I85" s="1"/>
      <c r="J85" s="1"/>
      <c r="K85" s="1"/>
      <c r="L85" s="1"/>
      <c r="M85" s="1"/>
      <c r="N85" s="1"/>
      <c r="O85" s="1"/>
      <c r="P85" s="1"/>
      <c r="Q85" s="1"/>
      <c r="R85" s="1"/>
      <c r="S85" s="1"/>
      <c r="T85" s="1"/>
      <c r="U85" s="1"/>
      <c r="V85" s="1"/>
      <c r="W85" s="4"/>
      <c r="AB85" s="3">
        <v>1113.4815313116908</v>
      </c>
      <c r="AC85" s="3">
        <v>926.35480130803967</v>
      </c>
      <c r="AD85" s="3">
        <v>187.12673000365081</v>
      </c>
      <c r="AF85" s="3" t="s">
        <v>251</v>
      </c>
      <c r="AG85" s="3" t="s">
        <v>252</v>
      </c>
    </row>
    <row r="86" spans="1:33" x14ac:dyDescent="0.25">
      <c r="A86" s="1"/>
      <c r="B86" s="1"/>
      <c r="C86" s="1"/>
      <c r="D86" s="1"/>
      <c r="E86" s="1"/>
      <c r="F86" s="1"/>
      <c r="G86" s="1"/>
      <c r="H86" s="1"/>
      <c r="I86" s="1"/>
      <c r="J86" s="1"/>
      <c r="K86" s="1"/>
      <c r="L86" s="1"/>
      <c r="M86" s="1"/>
      <c r="N86" s="1"/>
      <c r="O86" s="1"/>
      <c r="P86" s="1"/>
      <c r="Q86" s="1"/>
      <c r="R86" s="1"/>
      <c r="S86" s="1"/>
      <c r="T86" s="1"/>
      <c r="U86" s="1"/>
      <c r="V86" s="1"/>
      <c r="W86" s="4"/>
      <c r="Y86" s="3">
        <v>1</v>
      </c>
      <c r="Z86" s="15" t="s">
        <v>11</v>
      </c>
      <c r="AA86" s="15" t="s">
        <v>201</v>
      </c>
      <c r="AB86" s="8">
        <v>2076.5488509828765</v>
      </c>
      <c r="AC86" s="8">
        <v>1842.6859745723086</v>
      </c>
      <c r="AD86" s="8">
        <v>233.86287641056779</v>
      </c>
      <c r="AF86" s="3" t="s">
        <v>202</v>
      </c>
    </row>
    <row r="87" spans="1:33" x14ac:dyDescent="0.25">
      <c r="A87" s="1"/>
      <c r="B87" s="1"/>
      <c r="C87" s="1"/>
      <c r="D87" s="1"/>
      <c r="E87" s="1"/>
      <c r="F87" s="1"/>
      <c r="G87" s="1"/>
      <c r="H87" s="1"/>
      <c r="I87" s="1"/>
      <c r="J87" s="1"/>
      <c r="K87" s="1"/>
      <c r="L87" s="1"/>
      <c r="M87" s="1"/>
      <c r="N87" s="1"/>
      <c r="O87" s="1"/>
      <c r="P87" s="1"/>
      <c r="Q87" s="1"/>
      <c r="R87" s="1"/>
      <c r="S87" s="1"/>
      <c r="T87" s="1"/>
      <c r="U87" s="1"/>
      <c r="V87" s="1"/>
      <c r="W87" s="4"/>
      <c r="Y87" s="3">
        <v>2</v>
      </c>
      <c r="Z87" s="15" t="s">
        <v>17</v>
      </c>
      <c r="AA87" s="15" t="s">
        <v>203</v>
      </c>
      <c r="AB87" s="8">
        <v>1978.8666202283048</v>
      </c>
      <c r="AC87" s="8">
        <v>1735.7803259481782</v>
      </c>
      <c r="AD87" s="8">
        <v>243.08629428012668</v>
      </c>
      <c r="AF87" s="3" t="s">
        <v>204</v>
      </c>
    </row>
    <row r="88" spans="1:33" x14ac:dyDescent="0.25">
      <c r="A88" s="1"/>
      <c r="B88" s="1"/>
      <c r="C88" s="1"/>
      <c r="D88" s="1"/>
      <c r="E88" s="1"/>
      <c r="F88" s="1"/>
      <c r="G88" s="1"/>
      <c r="H88" s="1"/>
      <c r="I88" s="1"/>
      <c r="J88" s="1"/>
      <c r="K88" s="1"/>
      <c r="L88" s="1"/>
      <c r="M88" s="1"/>
      <c r="N88" s="1"/>
      <c r="O88" s="1"/>
      <c r="P88" s="1"/>
      <c r="Q88" s="1"/>
      <c r="R88" s="1"/>
      <c r="S88" s="1"/>
      <c r="T88" s="1"/>
      <c r="U88" s="1"/>
      <c r="V88" s="1"/>
      <c r="W88" s="4"/>
      <c r="Y88" s="3">
        <v>3</v>
      </c>
      <c r="Z88" s="15" t="s">
        <v>37</v>
      </c>
      <c r="AA88" s="15" t="s">
        <v>205</v>
      </c>
      <c r="AB88" s="8">
        <v>1804.3747811244696</v>
      </c>
      <c r="AC88" s="8">
        <v>1519.1012961315855</v>
      </c>
      <c r="AD88" s="8">
        <v>285.27348499288411</v>
      </c>
    </row>
    <row r="89" spans="1:33" x14ac:dyDescent="0.25">
      <c r="A89" s="1"/>
      <c r="B89" s="1"/>
      <c r="C89" s="1"/>
      <c r="D89" s="1"/>
      <c r="E89" s="1"/>
      <c r="F89" s="1"/>
      <c r="G89" s="1"/>
      <c r="H89" s="1"/>
      <c r="I89" s="1"/>
      <c r="J89" s="1"/>
      <c r="K89" s="1"/>
      <c r="L89" s="1"/>
      <c r="M89" s="1"/>
      <c r="N89" s="1"/>
      <c r="O89" s="1"/>
      <c r="P89" s="1"/>
      <c r="Q89" s="1"/>
      <c r="R89" s="1"/>
      <c r="S89" s="1"/>
      <c r="T89" s="1"/>
      <c r="U89" s="1"/>
      <c r="V89" s="1"/>
      <c r="W89" s="4"/>
      <c r="Y89" s="3">
        <v>4</v>
      </c>
      <c r="Z89" s="15" t="s">
        <v>15</v>
      </c>
      <c r="AA89" s="15" t="s">
        <v>206</v>
      </c>
      <c r="AB89" s="8">
        <v>1693.1704112285427</v>
      </c>
      <c r="AC89" s="8">
        <v>1345.8296256597437</v>
      </c>
      <c r="AD89" s="8">
        <v>347.34078556879911</v>
      </c>
    </row>
    <row r="90" spans="1:33" x14ac:dyDescent="0.25">
      <c r="A90" s="1"/>
      <c r="B90" s="1"/>
      <c r="C90" s="1"/>
      <c r="D90" s="1"/>
      <c r="E90" s="1"/>
      <c r="F90" s="1"/>
      <c r="G90" s="1"/>
      <c r="H90" s="1"/>
      <c r="I90" s="1"/>
      <c r="J90" s="1"/>
      <c r="K90" s="1"/>
      <c r="L90" s="1"/>
      <c r="M90" s="1"/>
      <c r="N90" s="1"/>
      <c r="O90" s="1"/>
      <c r="P90" s="1"/>
      <c r="Q90" s="1"/>
      <c r="R90" s="1"/>
      <c r="S90" s="1"/>
      <c r="T90" s="1"/>
      <c r="U90" s="1"/>
      <c r="V90" s="1"/>
      <c r="W90" s="4"/>
      <c r="Y90" s="3">
        <v>5</v>
      </c>
      <c r="Z90" s="15" t="s">
        <v>6</v>
      </c>
      <c r="AA90" s="15" t="s">
        <v>207</v>
      </c>
      <c r="AB90" s="8">
        <v>1654.5460657296101</v>
      </c>
      <c r="AC90" s="8">
        <v>1326.6088342064481</v>
      </c>
      <c r="AD90" s="8">
        <v>327.93723152316181</v>
      </c>
    </row>
    <row r="91" spans="1:33" x14ac:dyDescent="0.25">
      <c r="A91" s="1"/>
      <c r="B91" s="1"/>
      <c r="C91" s="1"/>
      <c r="D91" s="1"/>
      <c r="E91" s="1"/>
      <c r="F91" s="1"/>
      <c r="G91" s="1"/>
      <c r="H91" s="1"/>
      <c r="I91" s="1"/>
      <c r="J91" s="1"/>
      <c r="K91" s="1"/>
      <c r="L91" s="1"/>
      <c r="M91" s="1"/>
      <c r="N91" s="1"/>
      <c r="O91" s="1"/>
      <c r="P91" s="1"/>
      <c r="Q91" s="1"/>
      <c r="R91" s="1"/>
      <c r="S91" s="1"/>
      <c r="T91" s="1"/>
      <c r="U91" s="1"/>
      <c r="V91" s="1"/>
      <c r="W91" s="4"/>
      <c r="Y91" s="3">
        <v>6</v>
      </c>
      <c r="Z91" s="15" t="s">
        <v>3</v>
      </c>
      <c r="AA91" s="15" t="s">
        <v>208</v>
      </c>
      <c r="AB91" s="8">
        <v>1647.6942363701169</v>
      </c>
      <c r="AC91" s="8">
        <v>1497.4505634229176</v>
      </c>
      <c r="AD91" s="8">
        <v>150.24367294719912</v>
      </c>
    </row>
    <row r="92" spans="1:33" x14ac:dyDescent="0.25">
      <c r="A92" s="1"/>
      <c r="B92" s="1"/>
      <c r="C92" s="1"/>
      <c r="D92" s="1"/>
      <c r="E92" s="1"/>
      <c r="F92" s="1"/>
      <c r="G92" s="1"/>
      <c r="H92" s="1"/>
      <c r="I92" s="1"/>
      <c r="J92" s="1"/>
      <c r="K92" s="1"/>
      <c r="L92" s="1"/>
      <c r="M92" s="1"/>
      <c r="N92" s="1"/>
      <c r="O92" s="1"/>
      <c r="P92" s="1"/>
      <c r="Q92" s="1"/>
      <c r="R92" s="1"/>
      <c r="S92" s="1"/>
      <c r="T92" s="1"/>
      <c r="U92" s="1"/>
      <c r="V92" s="1"/>
      <c r="W92" s="4"/>
      <c r="Y92" s="3">
        <v>7</v>
      </c>
      <c r="Z92" s="15" t="s">
        <v>13</v>
      </c>
      <c r="AA92" s="15" t="s">
        <v>209</v>
      </c>
      <c r="AB92" s="8">
        <v>1583.9612271052822</v>
      </c>
      <c r="AC92" s="8">
        <v>1286.5154139408855</v>
      </c>
      <c r="AD92" s="8">
        <v>297.44581316439678</v>
      </c>
    </row>
    <row r="93" spans="1:33" x14ac:dyDescent="0.25">
      <c r="A93" s="6"/>
      <c r="B93" s="6"/>
      <c r="C93" s="6"/>
      <c r="D93" s="6"/>
      <c r="E93" s="6"/>
      <c r="F93" s="6"/>
      <c r="G93" s="6"/>
      <c r="H93" s="6"/>
      <c r="I93" s="6"/>
      <c r="J93" s="6"/>
      <c r="K93" s="6"/>
      <c r="L93" s="6"/>
      <c r="M93" s="6"/>
      <c r="N93" s="6"/>
      <c r="O93" s="6"/>
      <c r="P93" s="6"/>
      <c r="Q93" s="6"/>
      <c r="R93" s="6"/>
      <c r="S93" s="6"/>
      <c r="T93" s="6"/>
      <c r="U93" s="6"/>
      <c r="V93" s="6"/>
      <c r="W93" s="7"/>
      <c r="Y93" s="3">
        <v>8</v>
      </c>
      <c r="Z93" s="15" t="s">
        <v>33</v>
      </c>
      <c r="AA93" s="15" t="s">
        <v>210</v>
      </c>
      <c r="AB93" s="8">
        <v>1547.5873789303521</v>
      </c>
      <c r="AC93" s="8">
        <v>1257.2756647759279</v>
      </c>
      <c r="AD93" s="8">
        <v>290.31171415442424</v>
      </c>
    </row>
    <row r="94" spans="1:33" ht="50.25" customHeight="1" x14ac:dyDescent="0.35">
      <c r="A94" s="9" t="str">
        <f ca="1">"Breakdown of the EU funds 2021–2027 planning period contract amounts (EU funds financing) as of "&amp; datums&amp;" in Latvian municipalities per capita by the place of project implementation. Financial data in the chart is in euros."</f>
        <v>Breakdown of the EU funds 2021–2027 planning period contract amounts (EU funds financing) as of 07.10.2026 in Latvian municipalities per capita by the place of project implementation. Financial data in the chart is in euros.</v>
      </c>
      <c r="B94" s="9"/>
      <c r="C94" s="9"/>
      <c r="D94" s="9"/>
      <c r="E94" s="9"/>
      <c r="F94" s="9"/>
      <c r="G94" s="9"/>
      <c r="H94" s="9"/>
      <c r="I94" s="9"/>
      <c r="J94" s="9"/>
      <c r="K94" s="9"/>
      <c r="L94" s="9"/>
      <c r="M94" s="9"/>
      <c r="N94" s="9"/>
      <c r="O94" s="9"/>
      <c r="P94" s="9"/>
      <c r="Q94" s="9"/>
      <c r="R94" s="9"/>
      <c r="S94" s="9"/>
      <c r="T94" s="9"/>
      <c r="U94" s="9"/>
      <c r="V94" s="9"/>
      <c r="W94" s="9"/>
      <c r="Y94" s="3">
        <v>9</v>
      </c>
      <c r="Z94" s="15" t="s">
        <v>30</v>
      </c>
      <c r="AA94" s="15" t="s">
        <v>211</v>
      </c>
      <c r="AB94" s="8">
        <v>1517.8250187324791</v>
      </c>
      <c r="AC94" s="8">
        <v>1224.2405537955656</v>
      </c>
      <c r="AD94" s="8">
        <v>293.58446493691355</v>
      </c>
    </row>
    <row r="95" spans="1:33" x14ac:dyDescent="0.25">
      <c r="A95" s="1"/>
      <c r="B95" s="1"/>
      <c r="C95" s="1"/>
      <c r="D95" s="1"/>
      <c r="E95" s="1"/>
      <c r="F95" s="1"/>
      <c r="G95" s="1"/>
      <c r="H95" s="1"/>
      <c r="I95" s="1"/>
      <c r="J95" s="1"/>
      <c r="K95" s="1"/>
      <c r="L95" s="1"/>
      <c r="M95" s="1"/>
      <c r="N95" s="1"/>
      <c r="O95" s="1"/>
      <c r="P95" s="1"/>
      <c r="Q95" s="1"/>
      <c r="R95" s="1"/>
      <c r="S95" s="1"/>
      <c r="T95" s="1"/>
      <c r="U95" s="1"/>
      <c r="V95" s="1"/>
      <c r="W95" s="4"/>
      <c r="Y95" s="3">
        <v>10</v>
      </c>
      <c r="Z95" s="15" t="s">
        <v>24</v>
      </c>
      <c r="AA95" s="15" t="s">
        <v>212</v>
      </c>
      <c r="AB95" s="8">
        <v>1509.296291734363</v>
      </c>
      <c r="AC95" s="8">
        <v>1367.7152796672472</v>
      </c>
      <c r="AD95" s="8">
        <v>141.58101206711592</v>
      </c>
    </row>
    <row r="96" spans="1:33" x14ac:dyDescent="0.25">
      <c r="A96" s="1"/>
      <c r="B96" s="1"/>
      <c r="C96" s="1"/>
      <c r="D96" s="1"/>
      <c r="E96" s="1"/>
      <c r="F96" s="1"/>
      <c r="G96" s="1"/>
      <c r="H96" s="1"/>
      <c r="I96" s="1"/>
      <c r="J96" s="1"/>
      <c r="K96" s="1"/>
      <c r="L96" s="1"/>
      <c r="M96" s="1"/>
      <c r="N96" s="1"/>
      <c r="O96" s="1"/>
      <c r="P96" s="1"/>
      <c r="Q96" s="1"/>
      <c r="R96" s="1"/>
      <c r="S96" s="1"/>
      <c r="T96" s="1"/>
      <c r="U96" s="1"/>
      <c r="V96" s="1"/>
      <c r="W96" s="4"/>
      <c r="Y96" s="3">
        <v>11</v>
      </c>
      <c r="Z96" s="15" t="s">
        <v>38</v>
      </c>
      <c r="AA96" s="15" t="s">
        <v>213</v>
      </c>
      <c r="AB96" s="8">
        <v>1405.6715903040786</v>
      </c>
      <c r="AC96" s="8">
        <v>1260.8408876207582</v>
      </c>
      <c r="AD96" s="8">
        <v>144.8307026833204</v>
      </c>
    </row>
    <row r="97" spans="1:30" x14ac:dyDescent="0.25">
      <c r="A97" s="1"/>
      <c r="B97" s="1"/>
      <c r="C97" s="1"/>
      <c r="D97" s="1"/>
      <c r="E97" s="1"/>
      <c r="F97" s="1"/>
      <c r="G97" s="1"/>
      <c r="H97" s="1"/>
      <c r="I97" s="1"/>
      <c r="J97" s="1"/>
      <c r="K97" s="1"/>
      <c r="L97" s="1"/>
      <c r="M97" s="1"/>
      <c r="N97" s="1"/>
      <c r="O97" s="1"/>
      <c r="P97" s="1"/>
      <c r="Q97" s="1"/>
      <c r="R97" s="1"/>
      <c r="S97" s="1"/>
      <c r="T97" s="1"/>
      <c r="U97" s="1"/>
      <c r="V97" s="1"/>
      <c r="W97" s="4"/>
      <c r="Y97" s="3">
        <v>12</v>
      </c>
      <c r="Z97" s="15" t="s">
        <v>7</v>
      </c>
      <c r="AA97" s="15" t="s">
        <v>214</v>
      </c>
      <c r="AB97" s="8">
        <v>1400.7596476931017</v>
      </c>
      <c r="AC97" s="8">
        <v>1164.8995560791511</v>
      </c>
      <c r="AD97" s="8">
        <v>235.86009161395052</v>
      </c>
    </row>
    <row r="98" spans="1:30" x14ac:dyDescent="0.25">
      <c r="A98" s="1"/>
      <c r="B98" s="1"/>
      <c r="C98" s="1"/>
      <c r="D98" s="1"/>
      <c r="E98" s="1"/>
      <c r="F98" s="1"/>
      <c r="G98" s="1"/>
      <c r="H98" s="1"/>
      <c r="I98" s="1"/>
      <c r="J98" s="1"/>
      <c r="K98" s="1"/>
      <c r="L98" s="1"/>
      <c r="M98" s="1"/>
      <c r="N98" s="1"/>
      <c r="O98" s="1"/>
      <c r="P98" s="1"/>
      <c r="Q98" s="1"/>
      <c r="R98" s="1"/>
      <c r="S98" s="1"/>
      <c r="T98" s="1"/>
      <c r="U98" s="1"/>
      <c r="V98" s="1"/>
      <c r="W98" s="4"/>
      <c r="Y98" s="3">
        <v>13</v>
      </c>
      <c r="Z98" s="15" t="s">
        <v>5</v>
      </c>
      <c r="AA98" s="15" t="s">
        <v>215</v>
      </c>
      <c r="AB98" s="8">
        <v>1368.2991701851392</v>
      </c>
      <c r="AC98" s="8">
        <v>1168.9166065311265</v>
      </c>
      <c r="AD98" s="8">
        <v>199.38256365401281</v>
      </c>
    </row>
    <row r="99" spans="1:30" x14ac:dyDescent="0.25">
      <c r="A99" s="1"/>
      <c r="B99" s="1"/>
      <c r="C99" s="1"/>
      <c r="D99" s="1"/>
      <c r="E99" s="1"/>
      <c r="F99" s="1"/>
      <c r="G99" s="1"/>
      <c r="H99" s="1"/>
      <c r="I99" s="1"/>
      <c r="J99" s="1"/>
      <c r="K99" s="1"/>
      <c r="L99" s="1"/>
      <c r="M99" s="1"/>
      <c r="N99" s="1"/>
      <c r="O99" s="1"/>
      <c r="P99" s="1"/>
      <c r="Q99" s="1"/>
      <c r="R99" s="1"/>
      <c r="S99" s="1"/>
      <c r="T99" s="1"/>
      <c r="U99" s="1"/>
      <c r="V99" s="1"/>
      <c r="W99" s="4"/>
      <c r="Y99" s="3">
        <v>14</v>
      </c>
      <c r="Z99" s="15" t="s">
        <v>18</v>
      </c>
      <c r="AA99" s="15" t="s">
        <v>216</v>
      </c>
      <c r="AB99" s="8">
        <v>1258.7166877560583</v>
      </c>
      <c r="AC99" s="8">
        <v>1069.2742404801802</v>
      </c>
      <c r="AD99" s="8">
        <v>189.44244727587807</v>
      </c>
    </row>
    <row r="100" spans="1:30" x14ac:dyDescent="0.25">
      <c r="A100" s="1"/>
      <c r="B100" s="1"/>
      <c r="C100" s="1"/>
      <c r="D100" s="1"/>
      <c r="E100" s="1"/>
      <c r="F100" s="1"/>
      <c r="G100" s="1"/>
      <c r="H100" s="1"/>
      <c r="I100" s="1"/>
      <c r="J100" s="1"/>
      <c r="K100" s="1"/>
      <c r="L100" s="1"/>
      <c r="M100" s="1"/>
      <c r="N100" s="1"/>
      <c r="O100" s="1"/>
      <c r="P100" s="1"/>
      <c r="Q100" s="1"/>
      <c r="R100" s="1"/>
      <c r="S100" s="1"/>
      <c r="T100" s="1"/>
      <c r="U100" s="1"/>
      <c r="V100" s="1"/>
      <c r="W100" s="4"/>
      <c r="Y100" s="3">
        <v>15</v>
      </c>
      <c r="Z100" s="15" t="s">
        <v>35</v>
      </c>
      <c r="AA100" s="15" t="s">
        <v>217</v>
      </c>
      <c r="AB100" s="8">
        <v>1224.3054318819986</v>
      </c>
      <c r="AC100" s="8">
        <v>1107.5395066249721</v>
      </c>
      <c r="AD100" s="8">
        <v>116.76592525702651</v>
      </c>
    </row>
    <row r="101" spans="1:30" x14ac:dyDescent="0.25">
      <c r="A101" s="1"/>
      <c r="B101" s="1"/>
      <c r="C101" s="1"/>
      <c r="D101" s="1"/>
      <c r="E101" s="1"/>
      <c r="F101" s="1"/>
      <c r="G101" s="1"/>
      <c r="H101" s="1"/>
      <c r="I101" s="1"/>
      <c r="J101" s="1"/>
      <c r="K101" s="1"/>
      <c r="L101" s="1"/>
      <c r="M101" s="1"/>
      <c r="N101" s="1"/>
      <c r="O101" s="1"/>
      <c r="P101" s="1"/>
      <c r="Q101" s="1"/>
      <c r="R101" s="1"/>
      <c r="S101" s="1"/>
      <c r="T101" s="1"/>
      <c r="U101" s="1"/>
      <c r="V101" s="1"/>
      <c r="W101" s="4"/>
      <c r="Y101" s="3">
        <v>16</v>
      </c>
      <c r="Z101" s="15" t="s">
        <v>21</v>
      </c>
      <c r="AA101" s="15" t="s">
        <v>218</v>
      </c>
      <c r="AB101" s="8">
        <v>1177.9534350247584</v>
      </c>
      <c r="AC101" s="8">
        <v>1091.3183998647196</v>
      </c>
      <c r="AD101" s="8">
        <v>86.63503516003891</v>
      </c>
    </row>
    <row r="102" spans="1:30" x14ac:dyDescent="0.25">
      <c r="A102" s="1"/>
      <c r="B102" s="1"/>
      <c r="C102" s="1"/>
      <c r="D102" s="1"/>
      <c r="E102" s="1"/>
      <c r="F102" s="1"/>
      <c r="G102" s="1"/>
      <c r="H102" s="1"/>
      <c r="I102" s="1"/>
      <c r="J102" s="1"/>
      <c r="K102" s="1"/>
      <c r="L102" s="1"/>
      <c r="M102" s="1"/>
      <c r="N102" s="1"/>
      <c r="O102" s="1"/>
      <c r="P102" s="1"/>
      <c r="Q102" s="1"/>
      <c r="R102" s="1"/>
      <c r="S102" s="1"/>
      <c r="T102" s="1"/>
      <c r="U102" s="1"/>
      <c r="V102" s="1"/>
      <c r="W102" s="4"/>
      <c r="Y102" s="3">
        <v>17</v>
      </c>
      <c r="Z102" s="15" t="s">
        <v>1</v>
      </c>
      <c r="AA102" s="15" t="s">
        <v>219</v>
      </c>
      <c r="AB102" s="8">
        <v>1168.0807948065592</v>
      </c>
      <c r="AC102" s="8">
        <v>935.68684466362504</v>
      </c>
      <c r="AD102" s="8">
        <v>232.39395014293413</v>
      </c>
    </row>
    <row r="103" spans="1:30" x14ac:dyDescent="0.25">
      <c r="A103" s="1"/>
      <c r="B103" s="1"/>
      <c r="C103" s="1"/>
      <c r="D103" s="1"/>
      <c r="E103" s="1"/>
      <c r="F103" s="1"/>
      <c r="G103" s="1"/>
      <c r="H103" s="1"/>
      <c r="I103" s="1"/>
      <c r="J103" s="1"/>
      <c r="K103" s="1"/>
      <c r="L103" s="1"/>
      <c r="M103" s="1"/>
      <c r="N103" s="1"/>
      <c r="O103" s="1"/>
      <c r="P103" s="1"/>
      <c r="Q103" s="1"/>
      <c r="R103" s="1"/>
      <c r="S103" s="1"/>
      <c r="T103" s="1"/>
      <c r="U103" s="1"/>
      <c r="V103" s="1"/>
      <c r="W103" s="4"/>
      <c r="Y103" s="3">
        <v>18</v>
      </c>
      <c r="Z103" s="15" t="s">
        <v>9</v>
      </c>
      <c r="AA103" s="15" t="s">
        <v>220</v>
      </c>
      <c r="AB103" s="8">
        <v>1156.9250945897961</v>
      </c>
      <c r="AC103" s="8">
        <v>675.10700936169735</v>
      </c>
      <c r="AD103" s="8">
        <v>481.81808522809877</v>
      </c>
    </row>
    <row r="104" spans="1:30" x14ac:dyDescent="0.25">
      <c r="A104" s="1"/>
      <c r="B104" s="1"/>
      <c r="C104" s="1"/>
      <c r="D104" s="1"/>
      <c r="E104" s="1"/>
      <c r="F104" s="1"/>
      <c r="G104" s="1"/>
      <c r="H104" s="1"/>
      <c r="I104" s="1"/>
      <c r="J104" s="1"/>
      <c r="K104" s="1"/>
      <c r="L104" s="1"/>
      <c r="M104" s="1"/>
      <c r="N104" s="1"/>
      <c r="O104" s="1"/>
      <c r="P104" s="1"/>
      <c r="Q104" s="1"/>
      <c r="R104" s="1"/>
      <c r="S104" s="1"/>
      <c r="T104" s="1"/>
      <c r="U104" s="1"/>
      <c r="V104" s="1"/>
      <c r="W104" s="4"/>
      <c r="Y104" s="3">
        <v>19</v>
      </c>
      <c r="Z104" s="15" t="s">
        <v>43</v>
      </c>
      <c r="AA104" s="15" t="s">
        <v>221</v>
      </c>
      <c r="AB104" s="8">
        <v>1156.8370406265294</v>
      </c>
      <c r="AC104" s="8">
        <v>993.67706298472149</v>
      </c>
      <c r="AD104" s="8">
        <v>163.15997764180787</v>
      </c>
    </row>
    <row r="105" spans="1:30" x14ac:dyDescent="0.25">
      <c r="A105" s="1"/>
      <c r="B105" s="1"/>
      <c r="C105" s="1"/>
      <c r="D105" s="1"/>
      <c r="E105" s="1"/>
      <c r="F105" s="1"/>
      <c r="G105" s="1"/>
      <c r="H105" s="1"/>
      <c r="I105" s="1"/>
      <c r="J105" s="1"/>
      <c r="K105" s="1"/>
      <c r="L105" s="1"/>
      <c r="M105" s="1"/>
      <c r="N105" s="1"/>
      <c r="O105" s="1"/>
      <c r="P105" s="1"/>
      <c r="Q105" s="1"/>
      <c r="R105" s="1"/>
      <c r="S105" s="1"/>
      <c r="T105" s="1"/>
      <c r="U105" s="1"/>
      <c r="V105" s="1"/>
      <c r="W105" s="4"/>
      <c r="Y105" s="3">
        <v>20</v>
      </c>
      <c r="Z105" s="15" t="s">
        <v>22</v>
      </c>
      <c r="AA105" s="15" t="s">
        <v>222</v>
      </c>
      <c r="AB105" s="8">
        <v>1118.5379849235269</v>
      </c>
      <c r="AC105" s="8">
        <v>785.7797777821213</v>
      </c>
      <c r="AD105" s="8">
        <v>332.75820714140553</v>
      </c>
    </row>
    <row r="106" spans="1:30" x14ac:dyDescent="0.25">
      <c r="A106" s="1"/>
      <c r="B106" s="1"/>
      <c r="C106" s="1"/>
      <c r="D106" s="1"/>
      <c r="E106" s="1"/>
      <c r="F106" s="1"/>
      <c r="G106" s="1"/>
      <c r="H106" s="1"/>
      <c r="I106" s="1"/>
      <c r="J106" s="1"/>
      <c r="K106" s="1"/>
      <c r="L106" s="1"/>
      <c r="M106" s="1"/>
      <c r="N106" s="1"/>
      <c r="O106" s="1"/>
      <c r="P106" s="1"/>
      <c r="Q106" s="1"/>
      <c r="R106" s="1"/>
      <c r="S106" s="1"/>
      <c r="T106" s="1"/>
      <c r="U106" s="1"/>
      <c r="V106" s="1"/>
      <c r="W106" s="4"/>
      <c r="Y106" s="3">
        <v>21</v>
      </c>
      <c r="Z106" s="15" t="s">
        <v>31</v>
      </c>
      <c r="AA106" s="15" t="s">
        <v>223</v>
      </c>
      <c r="AB106" s="8">
        <v>1118.2199408530028</v>
      </c>
      <c r="AC106" s="8">
        <v>1015.7994430275867</v>
      </c>
      <c r="AD106" s="8">
        <v>102.42049782541604</v>
      </c>
    </row>
    <row r="107" spans="1:30" x14ac:dyDescent="0.25">
      <c r="A107" s="1"/>
      <c r="B107" s="1"/>
      <c r="C107" s="1"/>
      <c r="D107" s="1"/>
      <c r="E107" s="1"/>
      <c r="F107" s="1"/>
      <c r="G107" s="1"/>
      <c r="H107" s="1"/>
      <c r="I107" s="1"/>
      <c r="J107" s="1"/>
      <c r="K107" s="1"/>
      <c r="L107" s="1"/>
      <c r="M107" s="1"/>
      <c r="N107" s="1"/>
      <c r="O107" s="1"/>
      <c r="P107" s="1"/>
      <c r="Q107" s="1"/>
      <c r="R107" s="1"/>
      <c r="S107" s="1"/>
      <c r="T107" s="1"/>
      <c r="U107" s="1"/>
      <c r="V107" s="1"/>
      <c r="W107" s="4"/>
      <c r="Y107" s="3">
        <v>22</v>
      </c>
      <c r="Z107" s="15" t="s">
        <v>59</v>
      </c>
      <c r="AA107" s="15" t="s">
        <v>253</v>
      </c>
      <c r="AB107" s="8">
        <v>1098.6589063098702</v>
      </c>
      <c r="AC107" s="8">
        <v>914.5684344257279</v>
      </c>
      <c r="AD107" s="8">
        <v>184.09047188414235</v>
      </c>
    </row>
    <row r="108" spans="1:30" x14ac:dyDescent="0.25">
      <c r="A108" s="1"/>
      <c r="B108" s="1"/>
      <c r="C108" s="1"/>
      <c r="D108" s="1"/>
      <c r="E108" s="1"/>
      <c r="F108" s="1"/>
      <c r="G108" s="1"/>
      <c r="H108" s="1"/>
      <c r="I108" s="1"/>
      <c r="J108" s="1"/>
      <c r="K108" s="1"/>
      <c r="L108" s="1"/>
      <c r="M108" s="1"/>
      <c r="N108" s="1"/>
      <c r="O108" s="1"/>
      <c r="P108" s="1"/>
      <c r="Q108" s="1"/>
      <c r="R108" s="1"/>
      <c r="S108" s="1"/>
      <c r="T108" s="1"/>
      <c r="U108" s="1"/>
      <c r="V108" s="1"/>
      <c r="W108" s="4"/>
      <c r="Y108" s="3">
        <v>23</v>
      </c>
      <c r="Z108" s="15" t="s">
        <v>41</v>
      </c>
      <c r="AA108" s="15" t="s">
        <v>225</v>
      </c>
      <c r="AB108" s="8">
        <v>1038.1804612258602</v>
      </c>
      <c r="AC108" s="8">
        <v>883.50834723174091</v>
      </c>
      <c r="AD108" s="8">
        <v>154.67211399411929</v>
      </c>
    </row>
    <row r="109" spans="1:30" x14ac:dyDescent="0.25">
      <c r="A109" s="1"/>
      <c r="B109" s="1"/>
      <c r="C109" s="1"/>
      <c r="D109" s="1"/>
      <c r="E109" s="1"/>
      <c r="F109" s="1"/>
      <c r="G109" s="1"/>
      <c r="H109" s="1"/>
      <c r="I109" s="1"/>
      <c r="J109" s="1"/>
      <c r="K109" s="1"/>
      <c r="L109" s="1"/>
      <c r="M109" s="1"/>
      <c r="N109" s="1"/>
      <c r="O109" s="1"/>
      <c r="P109" s="1"/>
      <c r="Q109" s="1"/>
      <c r="R109" s="1"/>
      <c r="S109" s="1"/>
      <c r="T109" s="1"/>
      <c r="U109" s="1"/>
      <c r="V109" s="1"/>
      <c r="W109" s="4"/>
      <c r="Y109" s="3">
        <v>24</v>
      </c>
      <c r="Z109" s="15" t="s">
        <v>44</v>
      </c>
      <c r="AA109" s="15" t="s">
        <v>226</v>
      </c>
      <c r="AB109" s="8">
        <v>1006.270665079452</v>
      </c>
      <c r="AC109" s="8">
        <v>862.97502795731771</v>
      </c>
      <c r="AD109" s="8">
        <v>143.29563712213422</v>
      </c>
    </row>
    <row r="110" spans="1:30" x14ac:dyDescent="0.25">
      <c r="A110" s="1"/>
      <c r="B110" s="1"/>
      <c r="C110" s="1"/>
      <c r="D110" s="1"/>
      <c r="E110" s="1"/>
      <c r="F110" s="1"/>
      <c r="G110" s="1"/>
      <c r="H110" s="1"/>
      <c r="I110" s="1"/>
      <c r="J110" s="1"/>
      <c r="K110" s="1"/>
      <c r="L110" s="1"/>
      <c r="M110" s="1"/>
      <c r="N110" s="1"/>
      <c r="O110" s="1"/>
      <c r="P110" s="1"/>
      <c r="Q110" s="1"/>
      <c r="R110" s="1"/>
      <c r="S110" s="1"/>
      <c r="T110" s="1"/>
      <c r="U110" s="1"/>
      <c r="V110" s="1"/>
      <c r="W110" s="4"/>
      <c r="Y110" s="3">
        <v>25</v>
      </c>
      <c r="Z110" s="15" t="s">
        <v>8</v>
      </c>
      <c r="AA110" s="15" t="s">
        <v>227</v>
      </c>
      <c r="AB110" s="8">
        <v>937.86281732427483</v>
      </c>
      <c r="AC110" s="8">
        <v>623.84937622021312</v>
      </c>
      <c r="AD110" s="8">
        <v>314.01344110406171</v>
      </c>
    </row>
    <row r="111" spans="1:30" x14ac:dyDescent="0.25">
      <c r="A111" s="1"/>
      <c r="B111" s="1"/>
      <c r="C111" s="1"/>
      <c r="D111" s="1"/>
      <c r="E111" s="1"/>
      <c r="F111" s="1"/>
      <c r="G111" s="1"/>
      <c r="H111" s="1"/>
      <c r="I111" s="1"/>
      <c r="J111" s="1"/>
      <c r="K111" s="1"/>
      <c r="L111" s="1"/>
      <c r="M111" s="1"/>
      <c r="N111" s="1"/>
      <c r="O111" s="1"/>
      <c r="P111" s="1"/>
      <c r="Q111" s="1"/>
      <c r="R111" s="1"/>
      <c r="S111" s="1"/>
      <c r="T111" s="1"/>
      <c r="U111" s="1"/>
      <c r="V111" s="1"/>
      <c r="W111" s="4"/>
      <c r="Y111" s="3">
        <v>26</v>
      </c>
      <c r="Z111" s="15" t="s">
        <v>46</v>
      </c>
      <c r="AA111" s="15" t="s">
        <v>228</v>
      </c>
      <c r="AB111" s="8">
        <v>936.49570751750093</v>
      </c>
      <c r="AC111" s="8">
        <v>824.41984092042435</v>
      </c>
      <c r="AD111" s="8">
        <v>112.07586659707653</v>
      </c>
    </row>
    <row r="112" spans="1:30" x14ac:dyDescent="0.25">
      <c r="A112" s="1"/>
      <c r="B112" s="1"/>
      <c r="C112" s="1"/>
      <c r="D112" s="1"/>
      <c r="E112" s="1"/>
      <c r="F112" s="1"/>
      <c r="G112" s="1"/>
      <c r="H112" s="1"/>
      <c r="I112" s="1"/>
      <c r="J112" s="1"/>
      <c r="K112" s="1"/>
      <c r="L112" s="1"/>
      <c r="M112" s="1"/>
      <c r="N112" s="1"/>
      <c r="O112" s="1"/>
      <c r="P112" s="1"/>
      <c r="Q112" s="1"/>
      <c r="R112" s="1"/>
      <c r="S112" s="1"/>
      <c r="T112" s="1"/>
      <c r="U112" s="1"/>
      <c r="V112" s="1"/>
      <c r="W112" s="4"/>
      <c r="Y112" s="3">
        <v>27</v>
      </c>
      <c r="Z112" s="15" t="s">
        <v>47</v>
      </c>
      <c r="AA112" s="15" t="s">
        <v>229</v>
      </c>
      <c r="AB112" s="8">
        <v>934.67412244885611</v>
      </c>
      <c r="AC112" s="8">
        <v>844.57229212923608</v>
      </c>
      <c r="AD112" s="8">
        <v>90.101830319620021</v>
      </c>
    </row>
    <row r="113" spans="1:30" x14ac:dyDescent="0.25">
      <c r="A113" s="1"/>
      <c r="B113" s="1"/>
      <c r="C113" s="1"/>
      <c r="D113" s="1"/>
      <c r="E113" s="1"/>
      <c r="F113" s="1"/>
      <c r="G113" s="1"/>
      <c r="H113" s="1"/>
      <c r="I113" s="1"/>
      <c r="J113" s="1"/>
      <c r="K113" s="1"/>
      <c r="L113" s="1"/>
      <c r="M113" s="1"/>
      <c r="N113" s="1"/>
      <c r="O113" s="1"/>
      <c r="P113" s="1"/>
      <c r="Q113" s="1"/>
      <c r="R113" s="1"/>
      <c r="S113" s="1"/>
      <c r="T113" s="1"/>
      <c r="U113" s="1"/>
      <c r="V113" s="1"/>
      <c r="W113" s="4"/>
      <c r="Y113" s="3">
        <v>28</v>
      </c>
      <c r="Z113" s="15" t="s">
        <v>29</v>
      </c>
      <c r="AA113" s="15" t="s">
        <v>230</v>
      </c>
      <c r="AB113" s="8">
        <v>886.1437015545539</v>
      </c>
      <c r="AC113" s="8">
        <v>803.53245653605143</v>
      </c>
      <c r="AD113" s="8">
        <v>82.611245018502515</v>
      </c>
    </row>
    <row r="114" spans="1:30" x14ac:dyDescent="0.25">
      <c r="A114" s="1"/>
      <c r="B114" s="1"/>
      <c r="C114" s="1"/>
      <c r="D114" s="1"/>
      <c r="E114" s="1"/>
      <c r="F114" s="1"/>
      <c r="G114" s="1"/>
      <c r="H114" s="1"/>
      <c r="I114" s="1"/>
      <c r="J114" s="1"/>
      <c r="K114" s="1"/>
      <c r="L114" s="1"/>
      <c r="M114" s="1"/>
      <c r="N114" s="1"/>
      <c r="O114" s="1"/>
      <c r="P114" s="1"/>
      <c r="Q114" s="1"/>
      <c r="R114" s="1"/>
      <c r="S114" s="1"/>
      <c r="T114" s="1"/>
      <c r="U114" s="1"/>
      <c r="V114" s="1"/>
      <c r="W114" s="4"/>
      <c r="Y114" s="3">
        <v>29</v>
      </c>
      <c r="Z114" s="15" t="s">
        <v>28</v>
      </c>
      <c r="AA114" s="15" t="s">
        <v>231</v>
      </c>
      <c r="AB114" s="8">
        <v>870.70136367210796</v>
      </c>
      <c r="AC114" s="8">
        <v>809.03859507957065</v>
      </c>
      <c r="AD114" s="8">
        <v>61.662768592537311</v>
      </c>
    </row>
    <row r="115" spans="1:30" x14ac:dyDescent="0.25">
      <c r="A115" s="1"/>
      <c r="B115" s="1"/>
      <c r="C115" s="1"/>
      <c r="D115" s="1"/>
      <c r="E115" s="1"/>
      <c r="F115" s="1"/>
      <c r="G115" s="1"/>
      <c r="H115" s="1"/>
      <c r="I115" s="1"/>
      <c r="J115" s="1"/>
      <c r="K115" s="1"/>
      <c r="L115" s="1"/>
      <c r="M115" s="1"/>
      <c r="N115" s="1"/>
      <c r="O115" s="1"/>
      <c r="P115" s="1"/>
      <c r="Q115" s="1"/>
      <c r="R115" s="1"/>
      <c r="S115" s="1"/>
      <c r="T115" s="1"/>
      <c r="U115" s="1"/>
      <c r="V115" s="1"/>
      <c r="W115" s="4"/>
      <c r="Y115" s="3">
        <v>30</v>
      </c>
      <c r="Z115" s="15" t="s">
        <v>45</v>
      </c>
      <c r="AA115" s="15" t="s">
        <v>232</v>
      </c>
      <c r="AB115" s="8">
        <v>836.16137140681576</v>
      </c>
      <c r="AC115" s="8">
        <v>574.49349014073482</v>
      </c>
      <c r="AD115" s="8">
        <v>261.667881266081</v>
      </c>
    </row>
    <row r="116" spans="1:30" x14ac:dyDescent="0.25">
      <c r="A116" s="1"/>
      <c r="B116" s="1"/>
      <c r="C116" s="1"/>
      <c r="D116" s="1"/>
      <c r="E116" s="1"/>
      <c r="F116" s="1"/>
      <c r="G116" s="1"/>
      <c r="H116" s="1"/>
      <c r="I116" s="1"/>
      <c r="J116" s="1"/>
      <c r="K116" s="1"/>
      <c r="L116" s="1"/>
      <c r="M116" s="1"/>
      <c r="N116" s="1"/>
      <c r="O116" s="1"/>
      <c r="P116" s="1"/>
      <c r="Q116" s="1"/>
      <c r="R116" s="1"/>
      <c r="S116" s="1"/>
      <c r="T116" s="1"/>
      <c r="U116" s="1"/>
      <c r="V116" s="1"/>
      <c r="W116" s="4"/>
      <c r="Y116" s="3">
        <v>31</v>
      </c>
      <c r="Z116" s="15" t="s">
        <v>32</v>
      </c>
      <c r="AA116" s="15" t="s">
        <v>233</v>
      </c>
      <c r="AB116" s="8">
        <v>830.00024771932783</v>
      </c>
      <c r="AC116" s="8">
        <v>538.01118732381701</v>
      </c>
      <c r="AD116" s="8">
        <v>291.98906039551082</v>
      </c>
    </row>
    <row r="117" spans="1:30" x14ac:dyDescent="0.25">
      <c r="A117" s="1"/>
      <c r="B117" s="1"/>
      <c r="C117" s="1"/>
      <c r="D117" s="1"/>
      <c r="E117" s="1"/>
      <c r="F117" s="1"/>
      <c r="G117" s="1"/>
      <c r="H117" s="1"/>
      <c r="I117" s="1"/>
      <c r="J117" s="1"/>
      <c r="K117" s="1"/>
      <c r="L117" s="1"/>
      <c r="M117" s="1"/>
      <c r="N117" s="1"/>
      <c r="O117" s="1"/>
      <c r="P117" s="1"/>
      <c r="Q117" s="1"/>
      <c r="R117" s="1"/>
      <c r="S117" s="1"/>
      <c r="T117" s="1"/>
      <c r="U117" s="1"/>
      <c r="V117" s="1"/>
      <c r="W117" s="4"/>
      <c r="Y117" s="3">
        <v>32</v>
      </c>
      <c r="Z117" s="15" t="s">
        <v>27</v>
      </c>
      <c r="AA117" s="15" t="s">
        <v>234</v>
      </c>
      <c r="AB117" s="8">
        <v>814.57395330059546</v>
      </c>
      <c r="AC117" s="8">
        <v>679.32500907967835</v>
      </c>
      <c r="AD117" s="8">
        <v>135.24894422091711</v>
      </c>
    </row>
    <row r="118" spans="1:30" x14ac:dyDescent="0.25">
      <c r="A118" s="1"/>
      <c r="B118" s="1"/>
      <c r="C118" s="1"/>
      <c r="D118" s="1"/>
      <c r="E118" s="1"/>
      <c r="F118" s="1"/>
      <c r="G118" s="1"/>
      <c r="H118" s="1"/>
      <c r="I118" s="1"/>
      <c r="J118" s="1"/>
      <c r="K118" s="1"/>
      <c r="L118" s="1"/>
      <c r="M118" s="1"/>
      <c r="N118" s="1"/>
      <c r="O118" s="1"/>
      <c r="P118" s="1"/>
      <c r="Q118" s="1"/>
      <c r="R118" s="1"/>
      <c r="S118" s="1"/>
      <c r="T118" s="1"/>
      <c r="U118" s="1"/>
      <c r="V118" s="1"/>
      <c r="W118" s="4"/>
      <c r="Y118" s="3">
        <v>33</v>
      </c>
      <c r="Z118" s="15" t="s">
        <v>26</v>
      </c>
      <c r="AA118" s="15" t="s">
        <v>235</v>
      </c>
      <c r="AB118" s="8">
        <v>810.84154820135018</v>
      </c>
      <c r="AC118" s="8">
        <v>753.38850785553677</v>
      </c>
      <c r="AD118" s="8">
        <v>57.453040345813363</v>
      </c>
    </row>
    <row r="119" spans="1:30" x14ac:dyDescent="0.25">
      <c r="A119" s="1"/>
      <c r="B119" s="1"/>
      <c r="C119" s="1"/>
      <c r="D119" s="1"/>
      <c r="E119" s="1"/>
      <c r="F119" s="1"/>
      <c r="G119" s="1"/>
      <c r="H119" s="1"/>
      <c r="I119" s="1"/>
      <c r="J119" s="1"/>
      <c r="K119" s="1"/>
      <c r="L119" s="1"/>
      <c r="M119" s="1"/>
      <c r="N119" s="1"/>
      <c r="O119" s="1"/>
      <c r="P119" s="1"/>
      <c r="Q119" s="1"/>
      <c r="R119" s="1"/>
      <c r="S119" s="1"/>
      <c r="T119" s="1"/>
      <c r="U119" s="1"/>
      <c r="V119" s="1"/>
      <c r="W119" s="4"/>
      <c r="Y119" s="3">
        <v>34</v>
      </c>
      <c r="Z119" s="15" t="s">
        <v>20</v>
      </c>
      <c r="AA119" s="15" t="s">
        <v>236</v>
      </c>
      <c r="AB119" s="8">
        <v>777.07016979379182</v>
      </c>
      <c r="AC119" s="8">
        <v>658.09913866632701</v>
      </c>
      <c r="AD119" s="8">
        <v>118.97103112746485</v>
      </c>
    </row>
    <row r="120" spans="1:30" x14ac:dyDescent="0.25">
      <c r="A120" s="1"/>
      <c r="B120" s="1"/>
      <c r="C120" s="1"/>
      <c r="D120" s="1"/>
      <c r="E120" s="1"/>
      <c r="F120" s="1"/>
      <c r="G120" s="1"/>
      <c r="H120" s="1"/>
      <c r="I120" s="1"/>
      <c r="J120" s="1"/>
      <c r="K120" s="1"/>
      <c r="L120" s="1"/>
      <c r="M120" s="1"/>
      <c r="N120" s="1"/>
      <c r="O120" s="1"/>
      <c r="P120" s="1"/>
      <c r="Q120" s="1"/>
      <c r="R120" s="1"/>
      <c r="S120" s="1"/>
      <c r="T120" s="1"/>
      <c r="U120" s="1"/>
      <c r="V120" s="1"/>
      <c r="W120" s="4"/>
      <c r="Y120" s="3">
        <v>35</v>
      </c>
      <c r="Z120" s="15" t="s">
        <v>34</v>
      </c>
      <c r="AA120" s="15" t="s">
        <v>237</v>
      </c>
      <c r="AB120" s="8">
        <v>751.97902043141335</v>
      </c>
      <c r="AC120" s="8">
        <v>574.30993707827361</v>
      </c>
      <c r="AD120" s="8">
        <v>177.66908335313974</v>
      </c>
    </row>
    <row r="121" spans="1:30" x14ac:dyDescent="0.25">
      <c r="A121" s="1"/>
      <c r="B121" s="1"/>
      <c r="C121" s="1"/>
      <c r="D121" s="1"/>
      <c r="E121" s="1"/>
      <c r="F121" s="1"/>
      <c r="G121" s="1"/>
      <c r="H121" s="1"/>
      <c r="I121" s="1"/>
      <c r="J121" s="1"/>
      <c r="K121" s="1"/>
      <c r="L121" s="1"/>
      <c r="M121" s="1"/>
      <c r="N121" s="1"/>
      <c r="O121" s="1"/>
      <c r="P121" s="1"/>
      <c r="Q121" s="1"/>
      <c r="R121" s="1"/>
      <c r="S121" s="1"/>
      <c r="T121" s="1"/>
      <c r="U121" s="1"/>
      <c r="V121" s="1"/>
      <c r="W121" s="4"/>
      <c r="Y121" s="3">
        <v>36</v>
      </c>
      <c r="Z121" s="15" t="s">
        <v>0</v>
      </c>
      <c r="AA121" s="15" t="s">
        <v>238</v>
      </c>
      <c r="AB121" s="8">
        <v>684.49426646430379</v>
      </c>
      <c r="AC121" s="8">
        <v>390.81187554353744</v>
      </c>
      <c r="AD121" s="8">
        <v>293.68239092076635</v>
      </c>
    </row>
    <row r="122" spans="1:30" x14ac:dyDescent="0.25">
      <c r="A122" s="1"/>
      <c r="B122" s="1"/>
      <c r="C122" s="1"/>
      <c r="D122" s="1"/>
      <c r="E122" s="1"/>
      <c r="F122" s="1"/>
      <c r="G122" s="1"/>
      <c r="H122" s="1"/>
      <c r="I122" s="1"/>
      <c r="J122" s="1"/>
      <c r="K122" s="1"/>
      <c r="L122" s="1"/>
      <c r="M122" s="1"/>
      <c r="N122" s="1"/>
      <c r="O122" s="1"/>
      <c r="P122" s="1"/>
      <c r="Q122" s="1"/>
      <c r="R122" s="1"/>
      <c r="S122" s="1"/>
      <c r="T122" s="1"/>
      <c r="U122" s="1"/>
      <c r="V122" s="1"/>
      <c r="W122" s="4"/>
      <c r="Y122" s="3">
        <v>37</v>
      </c>
      <c r="Z122" s="15" t="s">
        <v>42</v>
      </c>
      <c r="AA122" s="15" t="s">
        <v>239</v>
      </c>
      <c r="AB122" s="8">
        <v>677.93180113428434</v>
      </c>
      <c r="AC122" s="8">
        <v>654.12924474794625</v>
      </c>
      <c r="AD122" s="8">
        <v>23.802556386338111</v>
      </c>
    </row>
    <row r="123" spans="1:30" x14ac:dyDescent="0.25">
      <c r="A123" s="1"/>
      <c r="B123" s="1"/>
      <c r="C123" s="1"/>
      <c r="D123" s="1"/>
      <c r="E123" s="1"/>
      <c r="F123" s="1"/>
      <c r="G123" s="1"/>
      <c r="H123" s="1"/>
      <c r="I123" s="1"/>
      <c r="J123" s="1"/>
      <c r="K123" s="1"/>
      <c r="L123" s="1"/>
      <c r="M123" s="1"/>
      <c r="N123" s="1"/>
      <c r="O123" s="1"/>
      <c r="P123" s="1"/>
      <c r="Q123" s="1"/>
      <c r="R123" s="1"/>
      <c r="S123" s="1"/>
      <c r="T123" s="1"/>
      <c r="U123" s="1"/>
      <c r="V123" s="1"/>
      <c r="W123" s="4"/>
      <c r="Y123" s="3">
        <v>38</v>
      </c>
      <c r="Z123" s="15" t="s">
        <v>40</v>
      </c>
      <c r="AA123" s="15" t="s">
        <v>240</v>
      </c>
      <c r="AB123" s="8">
        <v>628.62374179465144</v>
      </c>
      <c r="AC123" s="8">
        <v>498.84385920223707</v>
      </c>
      <c r="AD123" s="8">
        <v>129.77988259241437</v>
      </c>
    </row>
    <row r="124" spans="1:30" x14ac:dyDescent="0.25">
      <c r="A124" s="1"/>
      <c r="B124" s="1"/>
      <c r="C124" s="1"/>
      <c r="D124" s="1"/>
      <c r="E124" s="1"/>
      <c r="F124" s="1"/>
      <c r="G124" s="1"/>
      <c r="H124" s="1"/>
      <c r="I124" s="1"/>
      <c r="J124" s="1"/>
      <c r="K124" s="1"/>
      <c r="L124" s="1"/>
      <c r="M124" s="1"/>
      <c r="N124" s="1"/>
      <c r="O124" s="1"/>
      <c r="P124" s="1"/>
      <c r="Q124" s="1"/>
      <c r="R124" s="1"/>
      <c r="S124" s="1"/>
      <c r="T124" s="1"/>
      <c r="U124" s="1"/>
      <c r="V124" s="1"/>
      <c r="W124" s="4"/>
      <c r="Y124" s="3">
        <v>39</v>
      </c>
      <c r="Z124" s="15" t="s">
        <v>25</v>
      </c>
      <c r="AA124" s="15" t="s">
        <v>241</v>
      </c>
      <c r="AB124" s="8">
        <v>618.77861916030702</v>
      </c>
      <c r="AC124" s="8">
        <v>455.75421500409277</v>
      </c>
      <c r="AD124" s="8">
        <v>163.02440415621427</v>
      </c>
    </row>
    <row r="125" spans="1:30" x14ac:dyDescent="0.25">
      <c r="A125" s="1"/>
      <c r="B125" s="1"/>
      <c r="C125" s="1"/>
      <c r="D125" s="1"/>
      <c r="E125" s="1"/>
      <c r="F125" s="1"/>
      <c r="G125" s="1"/>
      <c r="H125" s="1"/>
      <c r="I125" s="1"/>
      <c r="J125" s="1"/>
      <c r="K125" s="1"/>
      <c r="L125" s="1"/>
      <c r="M125" s="1"/>
      <c r="N125" s="1"/>
      <c r="O125" s="1"/>
      <c r="P125" s="1"/>
      <c r="Q125" s="1"/>
      <c r="R125" s="1"/>
      <c r="S125" s="1"/>
      <c r="T125" s="1"/>
      <c r="U125" s="1"/>
      <c r="V125" s="1"/>
      <c r="W125" s="4"/>
      <c r="Y125" s="3">
        <v>40</v>
      </c>
      <c r="Z125" s="15" t="s">
        <v>12</v>
      </c>
      <c r="AA125" s="15" t="s">
        <v>242</v>
      </c>
      <c r="AB125" s="8">
        <v>576.58031010944933</v>
      </c>
      <c r="AC125" s="8">
        <v>503.37555053771609</v>
      </c>
      <c r="AD125" s="8">
        <v>73.204759571733206</v>
      </c>
    </row>
    <row r="126" spans="1:30" x14ac:dyDescent="0.25">
      <c r="A126" s="1"/>
      <c r="B126" s="1"/>
      <c r="C126" s="1"/>
      <c r="D126" s="1"/>
      <c r="E126" s="1"/>
      <c r="F126" s="1"/>
      <c r="G126" s="1"/>
      <c r="H126" s="1"/>
      <c r="I126" s="1"/>
      <c r="J126" s="1"/>
      <c r="K126" s="1"/>
      <c r="L126" s="1"/>
      <c r="M126" s="1"/>
      <c r="N126" s="1"/>
      <c r="O126" s="1"/>
      <c r="P126" s="1"/>
      <c r="Q126" s="1"/>
      <c r="R126" s="1"/>
      <c r="S126" s="1"/>
      <c r="T126" s="1"/>
      <c r="U126" s="1"/>
      <c r="V126" s="1"/>
      <c r="W126" s="4"/>
      <c r="Y126" s="3">
        <v>41</v>
      </c>
      <c r="Z126" s="15" t="s">
        <v>23</v>
      </c>
      <c r="AA126" s="15" t="s">
        <v>243</v>
      </c>
      <c r="AB126" s="8">
        <v>556.5069568412207</v>
      </c>
      <c r="AC126" s="8">
        <v>444.32451692158389</v>
      </c>
      <c r="AD126" s="8">
        <v>112.18243991963682</v>
      </c>
    </row>
    <row r="127" spans="1:30" x14ac:dyDescent="0.25">
      <c r="A127" s="1"/>
      <c r="B127" s="1"/>
      <c r="C127" s="1"/>
      <c r="D127" s="1"/>
      <c r="E127" s="1"/>
      <c r="F127" s="1"/>
      <c r="G127" s="1"/>
      <c r="H127" s="1"/>
      <c r="I127" s="1"/>
      <c r="J127" s="1"/>
      <c r="K127" s="1"/>
      <c r="L127" s="1"/>
      <c r="M127" s="1"/>
      <c r="N127" s="1"/>
      <c r="O127" s="1"/>
      <c r="P127" s="1"/>
      <c r="Q127" s="1"/>
      <c r="R127" s="1"/>
      <c r="S127" s="1"/>
      <c r="T127" s="1"/>
      <c r="U127" s="1"/>
      <c r="V127" s="1"/>
      <c r="W127" s="4"/>
      <c r="Y127" s="3">
        <v>42</v>
      </c>
      <c r="Z127" s="15" t="s">
        <v>36</v>
      </c>
      <c r="AA127" s="15" t="s">
        <v>244</v>
      </c>
      <c r="AB127" s="8">
        <v>541.71947030908007</v>
      </c>
      <c r="AC127" s="8">
        <v>434.90990282136033</v>
      </c>
      <c r="AD127" s="8">
        <v>106.80956748771972</v>
      </c>
    </row>
    <row r="128" spans="1:30" x14ac:dyDescent="0.25">
      <c r="A128" s="1"/>
      <c r="B128" s="1"/>
      <c r="C128" s="1"/>
      <c r="D128" s="1"/>
      <c r="E128" s="1"/>
      <c r="F128" s="1"/>
      <c r="G128" s="1"/>
      <c r="H128" s="1"/>
      <c r="I128" s="1"/>
      <c r="J128" s="1"/>
      <c r="K128" s="1"/>
      <c r="L128" s="1"/>
      <c r="M128" s="1"/>
      <c r="N128" s="1"/>
      <c r="O128" s="1"/>
      <c r="P128" s="1"/>
      <c r="Q128" s="1"/>
      <c r="R128" s="1"/>
      <c r="S128" s="1"/>
      <c r="T128" s="1"/>
      <c r="U128" s="1"/>
      <c r="V128" s="1"/>
      <c r="W128" s="4"/>
      <c r="Y128" s="3">
        <v>43</v>
      </c>
      <c r="Z128" s="15" t="s">
        <v>39</v>
      </c>
      <c r="AA128" s="15" t="s">
        <v>245</v>
      </c>
      <c r="AB128" s="8">
        <v>497.27892379268008</v>
      </c>
      <c r="AC128" s="8">
        <v>434.97278368111733</v>
      </c>
      <c r="AD128" s="8">
        <v>62.306140111562769</v>
      </c>
    </row>
    <row r="129" spans="1:30" x14ac:dyDescent="0.25">
      <c r="A129" s="1"/>
      <c r="B129" s="1"/>
      <c r="C129" s="1"/>
      <c r="D129" s="1"/>
      <c r="E129" s="1"/>
      <c r="F129" s="1"/>
      <c r="G129" s="1"/>
      <c r="H129" s="1"/>
      <c r="I129" s="1"/>
      <c r="J129" s="1"/>
      <c r="K129" s="1"/>
      <c r="L129" s="1"/>
      <c r="M129" s="1"/>
      <c r="N129" s="1"/>
      <c r="O129" s="1"/>
      <c r="P129" s="1"/>
      <c r="Q129" s="1"/>
      <c r="R129" s="1"/>
      <c r="S129" s="1"/>
      <c r="T129" s="1"/>
      <c r="U129" s="1"/>
      <c r="V129" s="1"/>
      <c r="W129" s="4"/>
      <c r="Y129" s="3">
        <v>44</v>
      </c>
      <c r="Z129" s="15" t="s">
        <v>19</v>
      </c>
      <c r="AA129" s="15" t="s">
        <v>246</v>
      </c>
      <c r="AB129" s="8">
        <v>461.28603123159888</v>
      </c>
      <c r="AC129" s="8">
        <v>407.75465848631904</v>
      </c>
      <c r="AD129" s="8">
        <v>53.531372745279846</v>
      </c>
    </row>
    <row r="130" spans="1:30" x14ac:dyDescent="0.25">
      <c r="A130" s="1"/>
      <c r="B130" s="1"/>
      <c r="C130" s="1"/>
      <c r="D130" s="1"/>
      <c r="E130" s="1"/>
      <c r="F130" s="1"/>
      <c r="G130" s="1"/>
      <c r="H130" s="1"/>
      <c r="I130" s="1"/>
      <c r="J130" s="1"/>
      <c r="K130" s="1"/>
      <c r="L130" s="1"/>
      <c r="M130" s="1"/>
      <c r="N130" s="1"/>
      <c r="O130" s="1"/>
      <c r="P130" s="1"/>
      <c r="Q130" s="1"/>
      <c r="R130" s="1"/>
      <c r="S130" s="1"/>
      <c r="T130" s="1"/>
      <c r="U130" s="1"/>
      <c r="V130" s="1"/>
      <c r="W130" s="4"/>
      <c r="Y130" s="3">
        <v>45</v>
      </c>
      <c r="Z130" s="15" t="e">
        <v>#N/A</v>
      </c>
      <c r="AA130" s="15" t="e">
        <v>#N/A</v>
      </c>
      <c r="AB130" s="8" t="e">
        <v>#N/A</v>
      </c>
      <c r="AC130" s="8" t="e">
        <v>#N/A</v>
      </c>
      <c r="AD130" s="8" t="e">
        <v>#N/A</v>
      </c>
    </row>
    <row r="131" spans="1:30" x14ac:dyDescent="0.25">
      <c r="A131" s="1"/>
      <c r="B131" s="1"/>
      <c r="C131" s="1"/>
      <c r="D131" s="1"/>
      <c r="E131" s="1"/>
      <c r="F131" s="1"/>
      <c r="G131" s="1"/>
      <c r="H131" s="1"/>
      <c r="I131" s="1"/>
      <c r="J131" s="1"/>
      <c r="K131" s="1"/>
      <c r="L131" s="1"/>
      <c r="M131" s="1"/>
      <c r="N131" s="1"/>
      <c r="O131" s="1"/>
      <c r="P131" s="1"/>
      <c r="Q131" s="1"/>
      <c r="R131" s="1"/>
      <c r="S131" s="1"/>
      <c r="T131" s="1"/>
      <c r="U131" s="1"/>
      <c r="V131" s="1"/>
      <c r="W131" s="4"/>
    </row>
    <row r="132" spans="1:30" x14ac:dyDescent="0.25">
      <c r="A132" s="1"/>
      <c r="B132" s="1"/>
      <c r="C132" s="1"/>
      <c r="D132" s="1"/>
      <c r="E132" s="1"/>
      <c r="F132" s="1"/>
      <c r="G132" s="1"/>
      <c r="H132" s="1"/>
      <c r="I132" s="1"/>
      <c r="J132" s="1"/>
      <c r="K132" s="1"/>
      <c r="L132" s="1"/>
      <c r="M132" s="1"/>
      <c r="N132" s="1"/>
      <c r="O132" s="1"/>
      <c r="P132" s="1"/>
      <c r="Q132" s="1"/>
      <c r="R132" s="1"/>
      <c r="S132" s="1"/>
      <c r="T132" s="1"/>
      <c r="U132" s="1"/>
      <c r="V132" s="1"/>
      <c r="W132" s="4"/>
    </row>
    <row r="133" spans="1:30" x14ac:dyDescent="0.25">
      <c r="A133" s="1"/>
      <c r="B133" s="1"/>
      <c r="C133" s="1"/>
      <c r="D133" s="1"/>
      <c r="E133" s="1"/>
      <c r="F133" s="1"/>
      <c r="G133" s="1"/>
      <c r="H133" s="1"/>
      <c r="I133" s="1"/>
      <c r="J133" s="1"/>
      <c r="K133" s="1"/>
      <c r="L133" s="1"/>
      <c r="M133" s="1"/>
      <c r="N133" s="1"/>
      <c r="O133" s="1"/>
      <c r="P133" s="1"/>
      <c r="Q133" s="1"/>
      <c r="R133" s="1"/>
      <c r="S133" s="1"/>
      <c r="T133" s="1"/>
      <c r="U133" s="1"/>
      <c r="V133" s="1"/>
      <c r="W133" s="4"/>
    </row>
    <row r="134" spans="1:30" x14ac:dyDescent="0.25">
      <c r="A134" s="1"/>
      <c r="B134" s="1"/>
      <c r="C134" s="1"/>
      <c r="D134" s="1"/>
      <c r="E134" s="1"/>
      <c r="F134" s="1"/>
      <c r="G134" s="1"/>
      <c r="H134" s="1"/>
      <c r="I134" s="1"/>
      <c r="J134" s="1"/>
      <c r="K134" s="1"/>
      <c r="L134" s="1"/>
      <c r="M134" s="1"/>
      <c r="N134" s="1"/>
      <c r="O134" s="1"/>
      <c r="P134" s="1"/>
      <c r="Q134" s="1"/>
      <c r="R134" s="1"/>
      <c r="S134" s="1"/>
      <c r="T134" s="1"/>
      <c r="U134" s="1"/>
      <c r="V134" s="1"/>
      <c r="W134" s="4"/>
    </row>
    <row r="135" spans="1:30" x14ac:dyDescent="0.25">
      <c r="A135" s="1"/>
      <c r="B135" s="1"/>
      <c r="C135" s="1"/>
      <c r="D135" s="1"/>
      <c r="E135" s="1"/>
      <c r="F135" s="1"/>
      <c r="G135" s="1"/>
      <c r="H135" s="1"/>
      <c r="I135" s="1"/>
      <c r="J135" s="1"/>
      <c r="K135" s="1"/>
      <c r="L135" s="1"/>
      <c r="M135" s="1"/>
      <c r="N135" s="1"/>
      <c r="O135" s="1"/>
      <c r="P135" s="1"/>
      <c r="Q135" s="1"/>
      <c r="R135" s="1"/>
      <c r="S135" s="1"/>
      <c r="T135" s="1"/>
      <c r="U135" s="1"/>
      <c r="V135" s="1"/>
      <c r="W135" s="4"/>
    </row>
    <row r="136" spans="1:30" x14ac:dyDescent="0.25">
      <c r="A136" s="1"/>
      <c r="B136" s="1"/>
      <c r="C136" s="1"/>
      <c r="D136" s="1"/>
      <c r="E136" s="1"/>
      <c r="F136" s="1"/>
      <c r="G136" s="1"/>
      <c r="H136" s="1"/>
      <c r="I136" s="1"/>
      <c r="J136" s="1"/>
      <c r="K136" s="1"/>
      <c r="L136" s="1"/>
      <c r="M136" s="1"/>
      <c r="N136" s="1"/>
      <c r="O136" s="1"/>
      <c r="P136" s="1"/>
      <c r="Q136" s="1"/>
      <c r="R136" s="1"/>
      <c r="S136" s="1"/>
      <c r="T136" s="1"/>
      <c r="U136" s="1"/>
      <c r="V136" s="1"/>
      <c r="W136" s="5"/>
    </row>
    <row r="137" spans="1:30" x14ac:dyDescent="0.25">
      <c r="A137" s="1"/>
      <c r="B137" s="1"/>
      <c r="C137" s="1"/>
      <c r="D137" s="1"/>
      <c r="E137" s="1"/>
      <c r="F137" s="1"/>
      <c r="G137" s="1"/>
      <c r="H137" s="1"/>
      <c r="I137" s="1"/>
      <c r="J137" s="1"/>
      <c r="K137" s="1"/>
      <c r="L137" s="1"/>
      <c r="M137" s="1"/>
      <c r="N137" s="1"/>
      <c r="O137" s="1"/>
      <c r="P137" s="1"/>
      <c r="Q137" s="1"/>
      <c r="R137" s="1"/>
      <c r="S137" s="1"/>
      <c r="T137" s="1"/>
      <c r="U137" s="1"/>
      <c r="V137" s="1"/>
      <c r="W137" s="5"/>
    </row>
    <row r="138" spans="1:30" x14ac:dyDescent="0.25">
      <c r="A138" s="1"/>
      <c r="B138" s="1"/>
      <c r="C138" s="1"/>
      <c r="D138" s="1"/>
      <c r="E138" s="1"/>
      <c r="F138" s="1"/>
      <c r="G138" s="1"/>
      <c r="H138" s="1"/>
      <c r="I138" s="1"/>
      <c r="J138" s="1"/>
      <c r="K138" s="1"/>
      <c r="L138" s="1"/>
      <c r="M138" s="1"/>
      <c r="N138" s="1"/>
      <c r="O138" s="1"/>
      <c r="P138" s="1"/>
      <c r="Q138" s="1"/>
      <c r="R138" s="1"/>
      <c r="S138" s="1"/>
      <c r="T138" s="1"/>
      <c r="U138" s="1"/>
      <c r="V138" s="1"/>
      <c r="W138" s="5"/>
    </row>
    <row r="139" spans="1:30" x14ac:dyDescent="0.25">
      <c r="A139" s="1"/>
      <c r="B139" s="1"/>
      <c r="C139" s="1"/>
      <c r="D139" s="1"/>
      <c r="E139" s="1"/>
      <c r="F139" s="1"/>
      <c r="G139" s="1"/>
      <c r="H139" s="1"/>
      <c r="I139" s="1"/>
      <c r="J139" s="1"/>
      <c r="K139" s="1"/>
      <c r="L139" s="1"/>
      <c r="M139" s="1"/>
      <c r="N139" s="1"/>
      <c r="O139" s="1"/>
      <c r="P139" s="1"/>
      <c r="Q139" s="1"/>
      <c r="R139" s="1"/>
      <c r="S139" s="1"/>
      <c r="T139" s="1"/>
      <c r="U139" s="1"/>
      <c r="V139" s="1"/>
      <c r="W139" s="5"/>
    </row>
  </sheetData>
  <mergeCells count="7">
    <mergeCell ref="A94:W94"/>
    <mergeCell ref="A1:W1"/>
    <mergeCell ref="A2:W2"/>
    <mergeCell ref="A3:K3"/>
    <mergeCell ref="L3:W3"/>
    <mergeCell ref="L5:W5"/>
    <mergeCell ref="A47:W47"/>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D8DB3-4755-4B4C-ABBA-A2621D1E8CEA}">
  <sheetPr codeName="Sheet6"/>
  <dimension ref="A1:A2"/>
  <sheetViews>
    <sheetView workbookViewId="0">
      <selection activeCell="F5" sqref="F5"/>
    </sheetView>
  </sheetViews>
  <sheetFormatPr defaultRowHeight="15" x14ac:dyDescent="0.25"/>
  <sheetData>
    <row r="1" spans="1:1" x14ac:dyDescent="0.25">
      <c r="A1" t="str" cm="1">
        <f t="array" aca="1" ref="A1" ca="1">CELL("filename")</f>
        <v>https://fmlv.sharepoint.com/sites/ESFD/Koplietojamie dokumenti/2021-2027/IEVIESANAS_PROGRESA_ANALIZE/3.Īstenošanas_vieta/2026/09/21-27/[Regioni_novadi_07.10.2026_publ.xlsx]Grafiski_ENG</v>
      </c>
    </row>
    <row r="2" spans="1:1" x14ac:dyDescent="0.25">
      <c r="A2" t="str">
        <f ca="1">MID(A1, SEARCH("_novadi_",A1,1)+8, 10)</f>
        <v>07.10.2026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5f3215d-01f7-4578-859e-d76708405c9e" xsi:nil="true"/>
    <_ip_UnifiedCompliancePolicyUIAction xmlns="http://schemas.microsoft.com/sharepoint/v3" xsi:nil="true"/>
    <lcf76f155ced4ddcb4097134ff3c332f xmlns="b99bf0c4-4503-4a3c-9d96-19981fcee4fa">
      <Terms xmlns="http://schemas.microsoft.com/office/infopath/2007/PartnerControls"/>
    </lcf76f155ced4ddcb4097134ff3c332f>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s" ma:contentTypeID="0x0101008B5E7D93344A654A8FEA6D64BD09EFA3" ma:contentTypeVersion="15" ma:contentTypeDescription="Izveidot jaunu dokumentu." ma:contentTypeScope="" ma:versionID="c09e6d9f1117f9556bfb3dc7188b79e3">
  <xsd:schema xmlns:xsd="http://www.w3.org/2001/XMLSchema" xmlns:xs="http://www.w3.org/2001/XMLSchema" xmlns:p="http://schemas.microsoft.com/office/2006/metadata/properties" xmlns:ns1="http://schemas.microsoft.com/sharepoint/v3" xmlns:ns2="b99bf0c4-4503-4a3c-9d96-19981fcee4fa" xmlns:ns3="c5f3215d-01f7-4578-859e-d76708405c9e" targetNamespace="http://schemas.microsoft.com/office/2006/metadata/properties" ma:root="true" ma:fieldsID="4d855cb2df1df8b19cab28ed4223e1af" ns1:_="" ns2:_="" ns3:_="">
    <xsd:import namespace="http://schemas.microsoft.com/sharepoint/v3"/>
    <xsd:import namespace="b99bf0c4-4503-4a3c-9d96-19981fcee4fa"/>
    <xsd:import namespace="c5f3215d-01f7-4578-859e-d76708405c9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Vienotās atbilstības politikas rekvizīti" ma:hidden="true" ma:internalName="_ip_UnifiedCompliancePolicyProperties">
      <xsd:simpleType>
        <xsd:restriction base="dms:Note"/>
      </xsd:simpleType>
    </xsd:element>
    <xsd:element name="_ip_UnifiedCompliancePolicyUIAction" ma:index="12" nillable="true" ma:displayName="Vienotās atbilstības politikas UI darbība"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99bf0c4-4503-4a3c-9d96-19981fcee4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Attēlu atzīmes" ma:readOnly="false" ma:fieldId="{5cf76f15-5ced-4ddc-b409-7134ff3c332f}" ma:taxonomyMulti="true" ma:sspId="c20d572e-93f8-47b3-8c65-cc8b4da651f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5f3215d-01f7-4578-859e-d76708405c9e"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af656ed-2863-48a2-b8eb-507476b8953d}" ma:internalName="TaxCatchAll" ma:showField="CatchAllData" ma:web="c5f3215d-01f7-4578-859e-d76708405c9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1452D2A1-EC0F-426A-98EE-50B5D2267108}">
  <ds:schemaRefs>
    <ds:schemaRef ds:uri="http://schemas.microsoft.com/office/2006/metadata/properties"/>
    <ds:schemaRef ds:uri="http://schemas.microsoft.com/office/infopath/2007/PartnerControls"/>
    <ds:schemaRef ds:uri="c5f3215d-01f7-4578-859e-d76708405c9e"/>
    <ds:schemaRef ds:uri="http://schemas.microsoft.com/sharepoint/v3"/>
    <ds:schemaRef ds:uri="b99bf0c4-4503-4a3c-9d96-19981fcee4fa"/>
  </ds:schemaRefs>
</ds:datastoreItem>
</file>

<file path=customXml/itemProps2.xml><?xml version="1.0" encoding="utf-8"?>
<ds:datastoreItem xmlns:ds="http://schemas.openxmlformats.org/officeDocument/2006/customXml" ds:itemID="{9F750C34-C952-4A02-AE4B-2AAE62804D6C}">
  <ds:schemaRefs>
    <ds:schemaRef ds:uri="http://schemas.microsoft.com/sharepoint/v3/contenttype/forms"/>
  </ds:schemaRefs>
</ds:datastoreItem>
</file>

<file path=customXml/itemProps3.xml><?xml version="1.0" encoding="utf-8"?>
<ds:datastoreItem xmlns:ds="http://schemas.openxmlformats.org/officeDocument/2006/customXml" ds:itemID="{4FD506F4-9274-4507-858C-333E54D0D0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99bf0c4-4503-4a3c-9d96-19981fcee4fa"/>
    <ds:schemaRef ds:uri="c5f3215d-01f7-4578-859e-d76708405c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AEEB93E-E342-47E6-8467-092BDEB25044}">
  <ds:schemaRefs>
    <ds:schemaRef ds:uri="http://schemas.microsoft.com/DataMashup"/>
  </ds:schemaRefs>
</ds:datastoreItem>
</file>

<file path=docMetadata/LabelInfo.xml><?xml version="1.0" encoding="utf-8"?>
<clbl:labelList xmlns:clbl="http://schemas.microsoft.com/office/2020/mipLabelMetadata">
  <clbl:label id="{1b8a7570-3ec8-4c4e-9532-5dbb2f157b31}" enabled="1" method="Standard" siteId="{fd50a0e4-c289-4266-b7ff-7d9cf5066e9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Grafiski</vt:lpstr>
      <vt:lpstr>Grafiski_ENG</vt:lpstr>
      <vt:lpstr>Datums</vt:lpstr>
      <vt:lpstr>datums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Ints Pelnis</dc:creator>
  <cp:lastModifiedBy>Ints Pelnis</cp:lastModifiedBy>
  <dcterms:created xsi:type="dcterms:W3CDTF">2025-12-01T14:34:42Z</dcterms:created>
  <dcterms:modified xsi:type="dcterms:W3CDTF">2026-10-07T11:04:21Z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0x0101008B5E7D93344A654A8FEA6D64BD09EFA3</vt:lpwstr>
  </property>
  <property fmtid="{D5CDD505-2E9C-101B-9397-08002B2CF9AE}" pid="3" name="MediaServiceImageTags">
    <vt:lpwstr/>
  </property>
</Properties>
</file>