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ml.chartshape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ml.chartshape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fmlv.sharepoint.com/sites/ESFD/Koplietojamie dokumenti/2021-2027/IEVIESANAS_PROGRESA_ANALIZE/3.Īstenošanas_vieta/2026/08/21-27/"/>
    </mc:Choice>
  </mc:AlternateContent>
  <xr:revisionPtr revIDLastSave="20" documentId="8_{47AAF836-3C3E-4258-85B6-BB46D86F33D8}" xr6:coauthVersionLast="47" xr6:coauthVersionMax="47" xr10:uidLastSave="{1148C504-C005-4106-9AAA-A37E22189AAE}"/>
  <bookViews>
    <workbookView xWindow="-120" yWindow="-120" windowWidth="29040" windowHeight="15720" xr2:uid="{8A306AD3-DFC6-4623-B575-2E8C1D003C8A}"/>
  </bookViews>
  <sheets>
    <sheet name="Grafiski" sheetId="12" r:id="rId1"/>
    <sheet name="Grafiski_ENG" sheetId="14" r:id="rId2"/>
    <sheet name="Datums" sheetId="13" state="hidden" r:id="rId3"/>
  </sheets>
  <definedNames>
    <definedName name="datums">Datums!$A$2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3" l="1" a="1"/>
  <c r="A1" i="13" s="1"/>
  <c r="A2" i="13" s="1"/>
  <c r="A94" i="14" s="1"/>
  <c r="L3" i="14" l="1"/>
  <c r="A47" i="14"/>
  <c r="A1" i="14"/>
  <c r="A3" i="14"/>
  <c r="A1" i="12"/>
  <c r="A47" i="12"/>
  <c r="A94" i="12"/>
  <c r="A3" i="12"/>
  <c r="L3" i="1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7BB44EE-661D-4125-A0B3-3A3DDFC2ED7E}" keepAlive="1" name="Query - 1_Adrese" description="Connection to the '1_Adrese' query in the workbook." type="5" refreshedVersion="8" background="1" saveData="1">
    <dbPr connection="Provider=Microsoft.Mashup.OleDb.1;Data Source=$Workbook$;Location=1_Adrese;Extended Properties=&quot;&quot;" command="SELECT * FROM [1_Adrese]"/>
  </connection>
  <connection id="2" xr16:uid="{11CA54B3-11A1-4EAA-943A-80810DDA8A14}" keepAlive="1" name="Query - FI_galasaņēmēji" description="Connection to the 'FI_galasaņēmēji' query in the workbook." type="5" refreshedVersion="8" background="1" saveData="1">
    <dbPr connection="Provider=Microsoft.Mashup.OleDb.1;Data Source=$Workbook$;Location=FI_galasaņēmēji;Extended Properties=&quot;&quot;" command="SELECT * FROM [FI_galasaņēmēji]"/>
  </connection>
  <connection id="3" xr16:uid="{6CC2A571-AAFD-4FA3-BB3B-8DD7CE67E275}" keepAlive="1" name="Query - Galasaņēmēji" description="Connection to the 'Galasaņēmēji' query in the workbook." type="5" refreshedVersion="8" background="1" saveData="1">
    <dbPr connection="Provider=Microsoft.Mashup.OleDb.1;Data Source=$Workbook$;Location=Galasaņēmēji;Extended Properties=&quot;&quot;" command="SELECT * FROM [Galasaņēmēji]"/>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<sst xmlns="http://schemas.openxmlformats.org/spreadsheetml/2006/main" count="616" uniqueCount="250">
  <si>
    <t>Visa Latvija</t>
  </si>
  <si>
    <t>Ventspils</t>
  </si>
  <si>
    <t>Kurzeme</t>
  </si>
  <si>
    <t>Siguldas novads</t>
  </si>
  <si>
    <t>Pierīga</t>
  </si>
  <si>
    <t>Liepāja</t>
  </si>
  <si>
    <t>Mārupes novads</t>
  </si>
  <si>
    <t>Olaines novads</t>
  </si>
  <si>
    <t>Saldus novads</t>
  </si>
  <si>
    <t>Jēkabpils novads</t>
  </si>
  <si>
    <t>Zemgale</t>
  </si>
  <si>
    <t>Rīga</t>
  </si>
  <si>
    <t>Dienvidkurzemes novads</t>
  </si>
  <si>
    <t>Preiļu novads</t>
  </si>
  <si>
    <t>Latgale</t>
  </si>
  <si>
    <t>Alūksnes novads</t>
  </si>
  <si>
    <t>Vidzeme</t>
  </si>
  <si>
    <t>Ludzas novads</t>
  </si>
  <si>
    <t>Valmieras novads</t>
  </si>
  <si>
    <t>Augšdaugavas novads</t>
  </si>
  <si>
    <t>Madonas novads</t>
  </si>
  <si>
    <t>Rēzekne</t>
  </si>
  <si>
    <t>Limbažu novads</t>
  </si>
  <si>
    <t>Salaspils novads</t>
  </si>
  <si>
    <t>Jelgava</t>
  </si>
  <si>
    <t>Balvu novads</t>
  </si>
  <si>
    <t>Daugavpils</t>
  </si>
  <si>
    <t>Ķekavas novads</t>
  </si>
  <si>
    <t>Krāslavas novads</t>
  </si>
  <si>
    <t>Talsu novads</t>
  </si>
  <si>
    <t>Cēsu novads</t>
  </si>
  <si>
    <t>Jūrmala</t>
  </si>
  <si>
    <t>Jelgavas novads</t>
  </si>
  <si>
    <t>Aizkraukles novads</t>
  </si>
  <si>
    <t>Ogres novads</t>
  </si>
  <si>
    <t>Ādažu novads</t>
  </si>
  <si>
    <t>Ventspils novads</t>
  </si>
  <si>
    <t>Valkas novads</t>
  </si>
  <si>
    <t>Tukuma novads</t>
  </si>
  <si>
    <t>Bauskas novads</t>
  </si>
  <si>
    <t>Dobeles novads</t>
  </si>
  <si>
    <t>Gulbenes novads</t>
  </si>
  <si>
    <t>Ropažu novads</t>
  </si>
  <si>
    <t>Līvānu novads</t>
  </si>
  <si>
    <t>Saulkrastu novads</t>
  </si>
  <si>
    <t>Kuldīgas novads</t>
  </si>
  <si>
    <t>Smiltenes novads</t>
  </si>
  <si>
    <t>Rēzeknes novads</t>
  </si>
  <si>
    <t>nav</t>
  </si>
  <si>
    <t>Līgums</t>
  </si>
  <si>
    <t>Varakļānu novads</t>
  </si>
  <si>
    <t>B atbalsta summa</t>
  </si>
  <si>
    <t>Rīga un Pierīga</t>
  </si>
  <si>
    <t>Maksājumi</t>
  </si>
  <si>
    <t>Līgumi - maksājumi</t>
  </si>
  <si>
    <t>Apjoms, par kuru līgumi vēl nav noslēgti</t>
  </si>
  <si>
    <t>Noslēgti līgumi</t>
  </si>
  <si>
    <t>Bez reģionu sadalījuma</t>
  </si>
  <si>
    <t>Citi reģioni</t>
  </si>
  <si>
    <t>Vidēji</t>
  </si>
  <si>
    <t>No contracts</t>
  </si>
  <si>
    <t>Contracts</t>
  </si>
  <si>
    <t>Without regions</t>
  </si>
  <si>
    <t xml:space="preserve">Apstiprinātie maksājumi ir Centrālās finanšu un līgumu aģentūras (CFLA) apstiprinātie maksājumi, kurus iesniedz Eiropas Komisijai kā deklarējamos izdevumus (projektiem kurus īsteno slēdzot līgumus ar CFLA). Gadījumos, kad projektus īsteno, kā finanšu instrumentus vai "lietussarga" projektus, tad apstiprinātie maksājumi ir faktiskie atbalsta maksājumi gala labuma guvējiem.  
Projekta reģions un novads identificēts atbilstoši projektā norādītajai "īstenošanas vietai". Ja kādā no projektiem nav noradīta īstenošanas vieta un nav definēts, ka īstenošanas vieta ir "Visa Latvija", tad par īstenošanas vietu tiek izmantota finansējuma saņēmēja juridiskā adrese. Gadījumos, kad projektam ir vairāk par vienu "īstenošanas vietu", tad projekta finansējuma summa sadalās atbilstoši ierakstu skaitam katrā novadā. Finanšu instrumentu un "lietussargu" projektiem finansējums sadalās atbilstoši pēdējā apstiprinātā maksājuma pieprasījumā norādītā faktiski veiktā maksājuma vai atbalsta summai komersantiem konkrētajā novadā, summu, par kuru vēl nav noslēgti līgumi, ieskaita kā investīcijas "Visā Latvijā".
 Latvijas iedzīvotāju skaits reģionos un novados ir Centrālās statistikas pārvaldes dati par iedzīvotāju skaitu uz 2026. gada sākumu. </t>
  </si>
  <si>
    <t>Approved payments are payments approved by the Central Finance and Contracting Agency (CFLA) and submitted to the European Commission as declarable expenditure (for projects implemented by entering into contracts with the CFLA). In cases where projects are implemented as financial instruments or "umbrella" projects, the approved payments are the actual support payments made to final beneficiaries.
The project region and municipality are identified according to the "place of implementation" specified in the project. If the place of implementation is not specified for a project and is not defined as "All of Latvia", the legal address of the beneficiary is used as the place of implementation. In cases where a project has more than one "place of implementation", the project funding is divided according to the number of entries in each municipality. For financial instruments and "umbrella" projects, funding is divided according to the actual payment or support amount indicated in the latest approved payment request for merchants in the respective municipality; amounts for which contracts have not yet been concluded are included as investments in "All of Latvia".
The population of Latvian regions and municipalities is based on Central Statistical Bureau data as of the beginning of 2026.</t>
  </si>
  <si>
    <t>793,2; 19%</t>
  </si>
  <si>
    <t>3 437,9; 81%</t>
  </si>
  <si>
    <t>1 364,6; 40%</t>
  </si>
  <si>
    <t>1 144,8; 33%</t>
  </si>
  <si>
    <t>251,2; 7%</t>
  </si>
  <si>
    <t>247,7; 7%</t>
  </si>
  <si>
    <t>220,5; 6%</t>
  </si>
  <si>
    <t>209,1; 6%</t>
  </si>
  <si>
    <t>1 864,2; 54%</t>
  </si>
  <si>
    <t>Līguma summas, par kurām nav apstiprināti maksājumi kopā 2 596,3</t>
  </si>
  <si>
    <t xml:space="preserve">Līgumos vēl nesamaksāts 2 596,3 </t>
  </si>
  <si>
    <t xml:space="preserve">Apstiprināti maksājumi kopā 841,4 </t>
  </si>
  <si>
    <t>Bez novada* ( 1 367,6)</t>
  </si>
  <si>
    <t>856,9</t>
  </si>
  <si>
    <t>510,7</t>
  </si>
  <si>
    <t>Rīga* ( 935,9)</t>
  </si>
  <si>
    <t>806,6</t>
  </si>
  <si>
    <t>129,3</t>
  </si>
  <si>
    <t>Liepāja (77,2)</t>
  </si>
  <si>
    <t>64,7</t>
  </si>
  <si>
    <t>12,5</t>
  </si>
  <si>
    <t>Jelgava (71,3)</t>
  </si>
  <si>
    <t>63,9</t>
  </si>
  <si>
    <t>7,4</t>
  </si>
  <si>
    <t>Tukuma nov. (56,2)</t>
  </si>
  <si>
    <t>50,8</t>
  </si>
  <si>
    <t>5,5</t>
  </si>
  <si>
    <t>Cēsu nov. (55,8)</t>
  </si>
  <si>
    <t>44,1</t>
  </si>
  <si>
    <t>11,7</t>
  </si>
  <si>
    <t>Jūrmala (55,3)</t>
  </si>
  <si>
    <t>50,1</t>
  </si>
  <si>
    <t>5,2</t>
  </si>
  <si>
    <t>Daugavpils (55,3)</t>
  </si>
  <si>
    <t>51,4</t>
  </si>
  <si>
    <t>3,9</t>
  </si>
  <si>
    <t>Valmieras nov. (51)</t>
  </si>
  <si>
    <t>41,9</t>
  </si>
  <si>
    <t>9,2</t>
  </si>
  <si>
    <t>Siguldas nov. (46,2)</t>
  </si>
  <si>
    <t>41,7</t>
  </si>
  <si>
    <t>4,5</t>
  </si>
  <si>
    <t>Jēkabpils nov. (45,1)</t>
  </si>
  <si>
    <t>26,8</t>
  </si>
  <si>
    <t>18,3</t>
  </si>
  <si>
    <t>Aizkraukles nov. (42,6)</t>
  </si>
  <si>
    <t>37,1</t>
  </si>
  <si>
    <t>5,6</t>
  </si>
  <si>
    <t>Ludzas nov. (38,7)</t>
  </si>
  <si>
    <t>34,2</t>
  </si>
  <si>
    <t>Mārupes nov. (35,2)</t>
  </si>
  <si>
    <t>26,1</t>
  </si>
  <si>
    <t>9,1</t>
  </si>
  <si>
    <t>Ogres nov. (33,4)</t>
  </si>
  <si>
    <t>24,4</t>
  </si>
  <si>
    <t>Rēzekne (30)</t>
  </si>
  <si>
    <t>28,1</t>
  </si>
  <si>
    <t>1,9</t>
  </si>
  <si>
    <t>Limbažu nov. (27,9)</t>
  </si>
  <si>
    <t>18,8</t>
  </si>
  <si>
    <t>9,0</t>
  </si>
  <si>
    <t>Ventspils (26,4)</t>
  </si>
  <si>
    <t>19,4</t>
  </si>
  <si>
    <t>7,0</t>
  </si>
  <si>
    <t>Saldus nov. (24,8)</t>
  </si>
  <si>
    <t>16,6</t>
  </si>
  <si>
    <t>8,2</t>
  </si>
  <si>
    <t>Preiļu nov. (23,9)</t>
  </si>
  <si>
    <t>Jelgavas nov. (22,3)</t>
  </si>
  <si>
    <t>13,1</t>
  </si>
  <si>
    <t>Kuldīgas nov. (21,7)</t>
  </si>
  <si>
    <t>15,3</t>
  </si>
  <si>
    <t>6,4</t>
  </si>
  <si>
    <t>Talsu nov. (21,2)</t>
  </si>
  <si>
    <t>18,7</t>
  </si>
  <si>
    <t>2,6</t>
  </si>
  <si>
    <t>Ķekavas nov. (21,1)</t>
  </si>
  <si>
    <t>17,5</t>
  </si>
  <si>
    <t>3,6</t>
  </si>
  <si>
    <t>Bauskas nov. (20,6)</t>
  </si>
  <si>
    <t>18,2</t>
  </si>
  <si>
    <t>2,5</t>
  </si>
  <si>
    <t>Ādažu nov. (19,7)</t>
  </si>
  <si>
    <t>17,0</t>
  </si>
  <si>
    <t>Rēzeknes nov. (17,6)</t>
  </si>
  <si>
    <t>15,5</t>
  </si>
  <si>
    <t>2,1</t>
  </si>
  <si>
    <t>Alūksnes nov. (17,4)</t>
  </si>
  <si>
    <t>13,7</t>
  </si>
  <si>
    <t>3,7</t>
  </si>
  <si>
    <t>Dobeles nov. (17)</t>
  </si>
  <si>
    <t>13,5</t>
  </si>
  <si>
    <t>3,4</t>
  </si>
  <si>
    <t>Madonas nov. (16,7)</t>
  </si>
  <si>
    <t>13,4</t>
  </si>
  <si>
    <t>3,3</t>
  </si>
  <si>
    <t>Smiltenes nov. (15,3)</t>
  </si>
  <si>
    <t>Dienvidkurzemes nov. (15)</t>
  </si>
  <si>
    <t>12,8</t>
  </si>
  <si>
    <t>2,2</t>
  </si>
  <si>
    <t>Krāslavas nov. (14,1)</t>
  </si>
  <si>
    <t>13,0</t>
  </si>
  <si>
    <t>1,2</t>
  </si>
  <si>
    <t>Ropažu nov. (14)</t>
  </si>
  <si>
    <t>13,3</t>
  </si>
  <si>
    <t>0,8</t>
  </si>
  <si>
    <t>Gulbenes nov. (13,8)</t>
  </si>
  <si>
    <t>11,3</t>
  </si>
  <si>
    <t>Valkas nov. (12,7)</t>
  </si>
  <si>
    <t>10,6</t>
  </si>
  <si>
    <t>Olaines nov. (12,4)</t>
  </si>
  <si>
    <t>7,7</t>
  </si>
  <si>
    <t>4,6</t>
  </si>
  <si>
    <t>Līvānu nov. (11,5)</t>
  </si>
  <si>
    <t>10,4</t>
  </si>
  <si>
    <t>1,1</t>
  </si>
  <si>
    <t>Augšdaugavas nov. (9,4)</t>
  </si>
  <si>
    <t>8,3</t>
  </si>
  <si>
    <t>Balvu nov. (8,5)</t>
  </si>
  <si>
    <t>5,7</t>
  </si>
  <si>
    <t>2,8</t>
  </si>
  <si>
    <t>Salaspils nov. (7,9)</t>
  </si>
  <si>
    <t>5,4</t>
  </si>
  <si>
    <t>Saulkrastu nov. (6,3)</t>
  </si>
  <si>
    <t>4,9</t>
  </si>
  <si>
    <t>1,4</t>
  </si>
  <si>
    <t>Ventspils nov. (5,1)</t>
  </si>
  <si>
    <t>4,0</t>
  </si>
  <si>
    <t>Varakļānu nov. (0)</t>
  </si>
  <si>
    <t>0,0</t>
  </si>
  <si>
    <t>Līgumu summas, par kurām vēl nav apstiprināti maksājumi</t>
  </si>
  <si>
    <t xml:space="preserve">Apstiprināti maksājumi </t>
  </si>
  <si>
    <t>Ludzas nov.; 1 966</t>
  </si>
  <si>
    <t>(Vidēji uz vienu iedzīvotāju 755 eiro)</t>
  </si>
  <si>
    <t>Valkas nov.; 1 691</t>
  </si>
  <si>
    <t>(Vidēji uz vienu iedzīvotāju 170 eiro)</t>
  </si>
  <si>
    <t>Rīga; 1 584</t>
  </si>
  <si>
    <t>Preiļu nov.; 1 566</t>
  </si>
  <si>
    <t>Aizkraukles nov.; 1 532</t>
  </si>
  <si>
    <t>Siguldas nov.; 1 466</t>
  </si>
  <si>
    <t>Cēsu nov.; 1 363</t>
  </si>
  <si>
    <t>Alūksnes nov.; 1 352</t>
  </si>
  <si>
    <t>Jelgava; 1 310</t>
  </si>
  <si>
    <t>Tukuma nov.; 1 308</t>
  </si>
  <si>
    <t>Jēkabpils nov.; 1 182</t>
  </si>
  <si>
    <t>Līvānu nov.; 1 165</t>
  </si>
  <si>
    <t>Liepāja; 1 156</t>
  </si>
  <si>
    <t>Rēzekne; 1 156</t>
  </si>
  <si>
    <t>Jūrmala; 1 045</t>
  </si>
  <si>
    <t>Limbažu nov.; 1 022</t>
  </si>
  <si>
    <t>Valmieras nov.; 1 014</t>
  </si>
  <si>
    <t>Saldus nov.; 945</t>
  </si>
  <si>
    <t>Vidēji; 924</t>
  </si>
  <si>
    <t>Mārupes nov.; 923</t>
  </si>
  <si>
    <t>Smiltenes nov.; 883</t>
  </si>
  <si>
    <t>Kuldīgas nov.; 823</t>
  </si>
  <si>
    <t>Ādažu nov.; 815</t>
  </si>
  <si>
    <t>Ventspils; 814</t>
  </si>
  <si>
    <t>Gulbenes nov.; 755</t>
  </si>
  <si>
    <t>Krāslavas nov.; 742</t>
  </si>
  <si>
    <t>Visa Latvija; 741</t>
  </si>
  <si>
    <t>Daugavpils; 714</t>
  </si>
  <si>
    <t>Jelgavas nov.; 702</t>
  </si>
  <si>
    <t>Ķekavas nov.; 665</t>
  </si>
  <si>
    <t>Rēzeknes nov.; 646</t>
  </si>
  <si>
    <t>Dobeles nov.; 626</t>
  </si>
  <si>
    <t>Talsu nov.; 620</t>
  </si>
  <si>
    <t>Saulkrastu nov.; 618</t>
  </si>
  <si>
    <t>Olaines nov.; 587</t>
  </si>
  <si>
    <t>Ogres nov.; 585</t>
  </si>
  <si>
    <t>Madonas nov.; 567</t>
  </si>
  <si>
    <t>Bauskas nov.; 516</t>
  </si>
  <si>
    <t>Ventspils nov.; 502</t>
  </si>
  <si>
    <t>Balvu nov.; 495</t>
  </si>
  <si>
    <t>Dienvidkurzemes nov.; 462</t>
  </si>
  <si>
    <t>Augšdaugavas nov.; 400</t>
  </si>
  <si>
    <t>Ropažu nov.; 395</t>
  </si>
  <si>
    <t>Salaspils nov.; 330</t>
  </si>
  <si>
    <t>Contract amounts for which payments have not been approved, total 2 596,3</t>
  </si>
  <si>
    <t xml:space="preserve">Total approved payments 841,4 </t>
  </si>
  <si>
    <t>Without regions* ( 1 367,6)</t>
  </si>
  <si>
    <t>51.0</t>
  </si>
  <si>
    <t>Contract amounts for which payments have not yet been approved</t>
  </si>
  <si>
    <t xml:space="preserve">Approved payments </t>
  </si>
  <si>
    <t>Average; 924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</si>
</sst>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9" formatCode="0.0"/>
  </numFmts>
  <fonts count="12" x14ac:knownFonts="1">
    <font>
      <sz val="11"/>
      <color theme="1"/>
      <name val="Aptos Narrow"/>
      <family val="2"/>
      <charset val="186"/>
      <scheme val="minor"/>
    </font>
    <font>
      <sz val="10"/>
      <color rgb="FF000000"/>
      <name val="Arial"/>
      <family val="2"/>
      <charset val="186"/>
    </font>
    <font>
      <sz val="11"/>
      <color theme="1"/>
      <name val="Aptos Narrow"/>
      <family val="2"/>
      <charset val="186"/>
      <scheme val="minor"/>
    </font>
    <font>
      <sz val="11"/>
      <color rgb="FF000000"/>
      <name val="Calibri"/>
      <family val="2"/>
    </font>
    <font>
      <sz val="10"/>
      <color rgb="FF000000"/>
      <name val="Arial"/>
      <family val="2"/>
      <charset val="186"/>
    </font>
    <font>
      <sz val="10"/>
      <color rgb="FF000000"/>
      <name val="Arial"/>
      <family val="2"/>
    </font>
    <font>
      <sz val="11"/>
      <color theme="1" tint="0.499984740745262"/>
      <name val="Aptos Narrow"/>
      <family val="2"/>
      <charset val="186"/>
      <scheme val="minor"/>
    </font>
    <font>
      <sz val="11"/>
      <name val="Aptos Narrow"/>
      <family val="2"/>
      <charset val="186"/>
      <scheme val="minor"/>
    </font>
    <font>
      <sz val="14"/>
      <color theme="1"/>
      <name val="Times New Roman"/>
      <family val="1"/>
      <charset val="186"/>
    </font>
    <font>
      <sz val="18"/>
      <color theme="1"/>
      <name val="Times New Roman"/>
      <family val="1"/>
      <charset val="186"/>
    </font>
    <font>
      <sz val="18"/>
      <name val="Times New Roman"/>
      <family val="1"/>
      <charset val="186"/>
    </font>
    <font>
      <sz val="16"/>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1" tint="0.499984740745262"/>
        <bgColor indexed="64"/>
      </patternFill>
    </fill>
  </fills>
  <borders count="2">
    <border>
      <left/>
      <right/>
      <top/>
      <bottom/>
      <diagonal/>
    </border>
    <border>
      <left/>
      <right/>
      <top/>
      <bottom style="thin">
        <color indexed="64"/>
      </bottom>
      <diagonal/>
    </border>
  </borders>
  <cellStyleXfs count="9">
    <xf numFmtId="0" fontId="0" fillId="0" borderId="0"/>
    <xf numFmtId="0" fontId="1" fillId="0" borderId="0"/>
    <xf numFmtId="43" fontId="2" fillId="0" borderId="0" applyFont="0" applyFill="0" applyBorder="0" applyAlignment="0" applyProtection="0"/>
    <xf numFmtId="0" fontId="3" fillId="0" borderId="0" applyBorder="0"/>
    <xf numFmtId="43" fontId="4" fillId="0" borderId="0" applyFont="0" applyFill="0" applyBorder="0" applyAlignment="0" applyProtection="0"/>
    <xf numFmtId="9" fontId="1" fillId="0" borderId="0" applyFont="0" applyFill="0" applyBorder="0" applyAlignment="0" applyProtection="0"/>
    <xf numFmtId="0" fontId="2" fillId="0" borderId="0"/>
    <xf numFmtId="0" fontId="4" fillId="0" borderId="0"/>
    <xf numFmtId="9" fontId="5" fillId="0" borderId="0" applyFont="0" applyFill="0" applyBorder="0" applyAlignment="0" applyProtection="0"/>
  </cellStyleXfs>
  <cellXfs count="19">
    <xf numFmtId="0" fontId="0" fillId="0" borderId="0" xfId="0"/>
    <xf numFmtId="0" fontId="0" fillId="2" borderId="0" xfId="0" applyFill="1"/>
    <xf numFmtId="0" fontId="0" fillId="3" borderId="0" xfId="0" applyFill="1"/>
    <xf numFmtId="0" fontId="6" fillId="3" borderId="0" xfId="0" applyFont="1" applyFill="1"/>
    <xf numFmtId="0" fontId="7" fillId="2" borderId="0" xfId="0" applyFont="1" applyFill="1"/>
    <xf numFmtId="0" fontId="6" fillId="2" borderId="0" xfId="0" applyFont="1" applyFill="1"/>
    <xf numFmtId="0" fontId="0" fillId="2" borderId="1" xfId="0" applyFill="1" applyBorder="1"/>
    <xf numFmtId="0" fontId="7" fillId="2" borderId="1" xfId="0" applyFont="1" applyFill="1" applyBorder="1"/>
    <xf numFmtId="169" fontId="6" fillId="3" borderId="0" xfId="0" applyNumberFormat="1" applyFont="1" applyFill="1"/>
    <xf numFmtId="0" fontId="9" fillId="2" borderId="0" xfId="0" applyFont="1" applyFill="1" applyAlignment="1">
      <alignment horizontal="center" wrapText="1"/>
    </xf>
    <xf numFmtId="0" fontId="11" fillId="2" borderId="0" xfId="0" applyFont="1" applyFill="1" applyAlignment="1">
      <alignment horizontal="left" vertical="top" wrapText="1"/>
    </xf>
    <xf numFmtId="0" fontId="11" fillId="2" borderId="1" xfId="0" applyFont="1" applyFill="1" applyBorder="1" applyAlignment="1">
      <alignment horizontal="left" vertical="top" wrapText="1"/>
    </xf>
    <xf numFmtId="0" fontId="10" fillId="2" borderId="0" xfId="0" applyFont="1" applyFill="1" applyAlignment="1">
      <alignment horizontal="center" wrapText="1"/>
    </xf>
    <xf numFmtId="0" fontId="8" fillId="2" borderId="0" xfId="0" applyFont="1" applyFill="1" applyAlignment="1">
      <alignment horizontal="center"/>
    </xf>
    <xf numFmtId="0" fontId="11" fillId="2" borderId="0" xfId="0" applyFont="1" applyFill="1" applyAlignment="1">
      <alignment horizontal="left" vertical="top"/>
    </xf>
    <xf numFmtId="0" fontId="6" fillId="3" borderId="0" xfId="0" applyFont="1" applyFill="1" applyAlignment="1">
      <alignment wrapText="1"/>
    </xf>
    <xf numFmtId="43" fontId="6" fillId="3" borderId="0" xfId="2" applyFont="1" applyFill="1" applyAlignment="1">
      <alignment horizontal="center" vertical="center"/>
    </xf>
    <xf numFmtId="0" fontId="6" fillId="3" borderId="0" xfId="0" applyFont="1" applyFill="1" applyAlignment="1">
      <alignment horizontal="center"/>
    </xf>
    <xf numFmtId="43" fontId="6" fillId="3" borderId="0" xfId="2" applyFont="1" applyFill="1"/>
  </cellXfs>
  <cellStyles count="9">
    <cellStyle name="Comma" xfId="2" builtinId="3"/>
    <cellStyle name="Comma 2" xfId="4" xr:uid="{87468248-DEF4-444C-B5D3-1BC40F569624}"/>
    <cellStyle name="Normal" xfId="0" builtinId="0"/>
    <cellStyle name="Normal 2" xfId="1" xr:uid="{DC6F2584-8A6E-47FA-96CD-DBF0E7026D7E}"/>
    <cellStyle name="Normal 3" xfId="7" xr:uid="{CF523CAF-EE0C-444A-BDD6-820E12B275B8}"/>
    <cellStyle name="Normal 4" xfId="6" xr:uid="{57AECB6E-F61F-4D90-9333-6CFE67F2EA2F}"/>
    <cellStyle name="Normal 5" xfId="3" xr:uid="{2B764B86-CCFF-4F28-90D1-1D0AE393646A}"/>
    <cellStyle name="Percent 2" xfId="5" xr:uid="{FF9962A8-AE1C-4189-9B03-DBE9448FF13E}"/>
    <cellStyle name="Percent 2 2" xfId="8" xr:uid="{97A0B823-DC92-4CD4-92F5-E7DDFB9B61A9}"/>
  </cellStyles>
  <dxfs count="0"/>
  <tableStyles count="0" defaultTableStyle="TableStyleMedium2" defaultPivotStyle="PivotStyleLight16"/>
  <colors>
    <mruColors>
      <color rgb="FFCAD3ED"/>
      <color rgb="FF6277BF"/>
      <color rgb="FFDAD7C4"/>
      <color rgb="FF808080"/>
      <color rgb="FF4B9AB4"/>
      <color rgb="FFA9EDFD"/>
      <color rgb="FF4BA2F2"/>
      <color rgb="FF273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connections" Target="connection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32612222255664E-3"/>
          <c:y val="9.4395329227404297E-3"/>
          <c:w val="0.9753412627769843"/>
          <c:h val="0.9262696676189812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Grafiski!$AJ$7:$AJ$12</c:f>
              <c:strCache>
                <c:ptCount val="6"/>
                <c:pt idx="0">
                  <c:v>Zemgale</c:v>
                </c:pt>
                <c:pt idx="1">
                  <c:v>Rīga un Pierīga</c:v>
                </c:pt>
                <c:pt idx="2">
                  <c:v>Vidzeme</c:v>
                </c:pt>
                <c:pt idx="3">
                  <c:v>Kurzeme</c:v>
                </c:pt>
                <c:pt idx="4">
                  <c:v>Latgale</c:v>
                </c:pt>
                <c:pt idx="5">
                  <c:v>Visa Latvija</c:v>
                </c:pt>
              </c:strCache>
            </c:strRef>
          </c:cat>
          <c:val>
            <c:numRef>
              <c:f>Grafiski!$AK$7:$AK$12</c:f>
              <c:numCache>
                <c:formatCode>0.0</c:formatCode>
                <c:ptCount val="6"/>
                <c:pt idx="0">
                  <c:v>1005.9559478799571</c:v>
                </c:pt>
                <c:pt idx="1">
                  <c:v>971.93999152038691</c:v>
                </c:pt>
                <c:pt idx="2">
                  <c:v>926.1114561167542</c:v>
                </c:pt>
                <c:pt idx="3">
                  <c:v>911.85482586840897</c:v>
                </c:pt>
                <c:pt idx="4">
                  <c:v>888.94496732014079</c:v>
                </c:pt>
                <c:pt idx="5">
                  <c:v>739.52301489228535</c:v>
                </c:pt>
              </c:numCache>
            </c:numRef>
          </c:val>
          <c:extLst>
            <c:ext xmlns:c16="http://schemas.microsoft.com/office/drawing/2014/chart" uri="{C3380CC4-5D6E-409C-BE32-E72D297353CC}">
              <c16:uniqueId val="{00000000-718B-44C6-9C83-16F4679BFBD8}"/>
            </c:ext>
          </c:extLst>
        </c:ser>
        <c:dLbls>
          <c:showLegendKey val="0"/>
          <c:showVal val="0"/>
          <c:showCatName val="0"/>
          <c:showSerName val="0"/>
          <c:showPercent val="0"/>
          <c:showBubbleSize val="0"/>
        </c:dLbls>
        <c:gapWidth val="219"/>
        <c:overlap val="-27"/>
        <c:axId val="1009398384"/>
        <c:axId val="1009407984"/>
      </c:barChart>
      <c:catAx>
        <c:axId val="100939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crossAx val="1009407984"/>
        <c:crosses val="autoZero"/>
        <c:auto val="1"/>
        <c:lblAlgn val="ctr"/>
        <c:lblOffset val="100"/>
        <c:noMultiLvlLbl val="0"/>
      </c:catAx>
      <c:valAx>
        <c:axId val="1009407984"/>
        <c:scaling>
          <c:orientation val="minMax"/>
        </c:scaling>
        <c:delete val="1"/>
        <c:axPos val="l"/>
        <c:numFmt formatCode="0.0" sourceLinked="1"/>
        <c:majorTickMark val="none"/>
        <c:minorTickMark val="none"/>
        <c:tickLblPos val="nextTo"/>
        <c:crossAx val="10093983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516457487197323E-2"/>
          <c:y val="2.0862968231389285E-2"/>
          <c:w val="0.96174361475492021"/>
          <c:h val="0.68754491054471845"/>
        </c:manualLayout>
      </c:layout>
      <c:barChart>
        <c:barDir val="col"/>
        <c:grouping val="stacked"/>
        <c:varyColors val="0"/>
        <c:ser>
          <c:idx val="1"/>
          <c:order val="1"/>
          <c:tx>
            <c:strRef>
              <c:f>Grafiski!$AC$34</c:f>
              <c:strCache>
                <c:ptCount val="1"/>
                <c:pt idx="0">
                  <c:v>Līgumi - maksājumi</c:v>
                </c:pt>
              </c:strCache>
            </c:strRef>
          </c:tx>
          <c:spPr>
            <a:solidFill>
              <a:srgbClr val="6277BF"/>
            </a:solidFill>
            <a:ln>
              <a:noFill/>
            </a:ln>
            <a:effectLst/>
          </c:spPr>
          <c:invertIfNegative val="0"/>
          <c:dPt>
            <c:idx val="17"/>
            <c:invertIfNegative val="0"/>
            <c:bubble3D val="0"/>
            <c:spPr>
              <a:solidFill>
                <a:srgbClr val="6277BF"/>
              </a:solidFill>
              <a:ln>
                <a:noFill/>
              </a:ln>
              <a:effectLst/>
            </c:spPr>
            <c:extLst>
              <c:ext xmlns:c16="http://schemas.microsoft.com/office/drawing/2014/chart" uri="{C3380CC4-5D6E-409C-BE32-E72D297353CC}">
                <c16:uniqueId val="{00000000-2F07-4B36-A114-5B27A1346D14}"/>
              </c:ext>
            </c:extLst>
          </c:dPt>
          <c:dPt>
            <c:idx val="18"/>
            <c:invertIfNegative val="0"/>
            <c:bubble3D val="0"/>
            <c:spPr>
              <a:solidFill>
                <a:srgbClr val="808080"/>
              </a:solidFill>
              <a:ln>
                <a:noFill/>
              </a:ln>
              <a:effectLst/>
            </c:spPr>
            <c:extLst>
              <c:ext xmlns:c16="http://schemas.microsoft.com/office/drawing/2014/chart" uri="{C3380CC4-5D6E-409C-BE32-E72D297353CC}">
                <c16:uniqueId val="{00000004-B4B1-4005-BB1A-4F5BBB792D35}"/>
              </c:ext>
            </c:extLst>
          </c:dPt>
          <c:dPt>
            <c:idx val="19"/>
            <c:invertIfNegative val="0"/>
            <c:bubble3D val="0"/>
            <c:spPr>
              <a:solidFill>
                <a:srgbClr val="6277BF"/>
              </a:solidFill>
              <a:ln>
                <a:noFill/>
              </a:ln>
              <a:effectLst/>
            </c:spPr>
            <c:extLst>
              <c:ext xmlns:c16="http://schemas.microsoft.com/office/drawing/2014/chart" uri="{C3380CC4-5D6E-409C-BE32-E72D297353CC}">
                <c16:uniqueId val="{00000008-DD4C-4968-8898-2BE31CEE4B4D}"/>
              </c:ext>
            </c:extLst>
          </c:dPt>
          <c:dLbls>
            <c:numFmt formatCode="#,##0.0" sourceLinked="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Grafiski!$AA$86:$AA$129</c15:sqref>
                  </c15:fullRef>
                </c:ext>
              </c:extLst>
              <c:f>Grafiski!$AA$86:$AA$128</c:f>
              <c:strCache>
                <c:ptCount val="43"/>
                <c:pt idx="0">
                  <c:v>Ludzas nov.; 1 966</c:v>
                </c:pt>
                <c:pt idx="1">
                  <c:v>Valkas nov.; 1 691</c:v>
                </c:pt>
                <c:pt idx="2">
                  <c:v>Rīga; 1 584</c:v>
                </c:pt>
                <c:pt idx="3">
                  <c:v>Preiļu nov.; 1 566</c:v>
                </c:pt>
                <c:pt idx="4">
                  <c:v>Aizkraukles nov.; 1 532</c:v>
                </c:pt>
                <c:pt idx="5">
                  <c:v>Siguldas nov.; 1 466</c:v>
                </c:pt>
                <c:pt idx="6">
                  <c:v>Cēsu nov.; 1 363</c:v>
                </c:pt>
                <c:pt idx="7">
                  <c:v>Alūksnes nov.; 1 352</c:v>
                </c:pt>
                <c:pt idx="8">
                  <c:v>Jelgava; 1 310</c:v>
                </c:pt>
                <c:pt idx="9">
                  <c:v>Tukuma nov.; 1 308</c:v>
                </c:pt>
                <c:pt idx="10">
                  <c:v>Jēkabpils nov.; 1 182</c:v>
                </c:pt>
                <c:pt idx="11">
                  <c:v>Līvānu nov.; 1 165</c:v>
                </c:pt>
                <c:pt idx="12">
                  <c:v>Liepāja; 1 156</c:v>
                </c:pt>
                <c:pt idx="13">
                  <c:v>Rēzekne; 1 156</c:v>
                </c:pt>
                <c:pt idx="14">
                  <c:v>Jūrmala; 1 045</c:v>
                </c:pt>
                <c:pt idx="15">
                  <c:v>Limbažu nov.; 1 022</c:v>
                </c:pt>
                <c:pt idx="16">
                  <c:v>Valmieras nov.; 1 014</c:v>
                </c:pt>
                <c:pt idx="17">
                  <c:v>Saldus nov.; 945</c:v>
                </c:pt>
                <c:pt idx="18">
                  <c:v>Vidēji; 924</c:v>
                </c:pt>
                <c:pt idx="19">
                  <c:v>Mārupes nov.; 923</c:v>
                </c:pt>
                <c:pt idx="20">
                  <c:v>Smiltenes nov.; 883</c:v>
                </c:pt>
                <c:pt idx="21">
                  <c:v>Kuldīgas nov.; 823</c:v>
                </c:pt>
                <c:pt idx="22">
                  <c:v>Ādažu nov.; 815</c:v>
                </c:pt>
                <c:pt idx="23">
                  <c:v>Ventspils; 814</c:v>
                </c:pt>
                <c:pt idx="24">
                  <c:v>Gulbenes nov.; 755</c:v>
                </c:pt>
                <c:pt idx="25">
                  <c:v>Krāslavas nov.; 742</c:v>
                </c:pt>
                <c:pt idx="26">
                  <c:v>Visa Latvija; 741</c:v>
                </c:pt>
                <c:pt idx="27">
                  <c:v>Daugavpils; 714</c:v>
                </c:pt>
                <c:pt idx="28">
                  <c:v>Jelgavas nov.; 702</c:v>
                </c:pt>
                <c:pt idx="29">
                  <c:v>Ķekavas nov.; 665</c:v>
                </c:pt>
                <c:pt idx="30">
                  <c:v>Rēzeknes nov.; 646</c:v>
                </c:pt>
                <c:pt idx="31">
                  <c:v>Dobeles nov.; 626</c:v>
                </c:pt>
                <c:pt idx="32">
                  <c:v>Talsu nov.; 620</c:v>
                </c:pt>
                <c:pt idx="33">
                  <c:v>Saulkrastu nov.; 618</c:v>
                </c:pt>
                <c:pt idx="34">
                  <c:v>Olaines nov.; 587</c:v>
                </c:pt>
                <c:pt idx="35">
                  <c:v>Ogres nov.; 585</c:v>
                </c:pt>
                <c:pt idx="36">
                  <c:v>Madonas nov.; 567</c:v>
                </c:pt>
                <c:pt idx="37">
                  <c:v>Bauskas nov.; 516</c:v>
                </c:pt>
                <c:pt idx="38">
                  <c:v>Ventspils nov.; 502</c:v>
                </c:pt>
                <c:pt idx="39">
                  <c:v>Balvu nov.; 495</c:v>
                </c:pt>
                <c:pt idx="40">
                  <c:v>Dienvidkurzemes nov.; 462</c:v>
                </c:pt>
                <c:pt idx="41">
                  <c:v>Augšdaugavas nov.; 400</c:v>
                </c:pt>
                <c:pt idx="42">
                  <c:v>Ropažu nov.; 395</c:v>
                </c:pt>
              </c:strCache>
            </c:strRef>
          </c:cat>
          <c:val>
            <c:numRef>
              <c:extLst>
                <c:ext xmlns:c15="http://schemas.microsoft.com/office/drawing/2012/chart" uri="{02D57815-91ED-43cb-92C2-25804820EDAC}">
                  <c15:fullRef>
                    <c15:sqref>Grafiski!$AC$86:$AC$129</c15:sqref>
                  </c15:fullRef>
                </c:ext>
              </c:extLst>
              <c:f>Grafiski!$AC$86:$AC$128</c:f>
              <c:numCache>
                <c:formatCode>0.0</c:formatCode>
                <c:ptCount val="43"/>
                <c:pt idx="0">
                  <c:v>1738.5570827262436</c:v>
                </c:pt>
                <c:pt idx="1">
                  <c:v>1407.4442041438506</c:v>
                </c:pt>
                <c:pt idx="2">
                  <c:v>1364.1461341297052</c:v>
                </c:pt>
                <c:pt idx="3">
                  <c:v>1272.3692399022975</c:v>
                </c:pt>
                <c:pt idx="4">
                  <c:v>1332.3876866247815</c:v>
                </c:pt>
                <c:pt idx="5">
                  <c:v>1322.8729519052558</c:v>
                </c:pt>
                <c:pt idx="6">
                  <c:v>1076.107416153071</c:v>
                </c:pt>
                <c:pt idx="7">
                  <c:v>1065.8277705074765</c:v>
                </c:pt>
                <c:pt idx="8">
                  <c:v>1174.9676116147189</c:v>
                </c:pt>
                <c:pt idx="9">
                  <c:v>1181.0301155590037</c:v>
                </c:pt>
                <c:pt idx="10">
                  <c:v>702.0209654837447</c:v>
                </c:pt>
                <c:pt idx="11">
                  <c:v>1050.5781026937243</c:v>
                </c:pt>
                <c:pt idx="12">
                  <c:v>969.37317622838646</c:v>
                </c:pt>
                <c:pt idx="13">
                  <c:v>1081.4303257379609</c:v>
                </c:pt>
                <c:pt idx="14">
                  <c:v>946.27025064174086</c:v>
                </c:pt>
                <c:pt idx="15">
                  <c:v>690.75676639092808</c:v>
                </c:pt>
                <c:pt idx="16">
                  <c:v>831.85363413131245</c:v>
                </c:pt>
                <c:pt idx="17">
                  <c:v>633.33556914171572</c:v>
                </c:pt>
                <c:pt idx="18">
                  <c:v>754.6386206469374</c:v>
                </c:pt>
                <c:pt idx="19">
                  <c:v>684.23986475610343</c:v>
                </c:pt>
                <c:pt idx="20">
                  <c:v>774.03911677309634</c:v>
                </c:pt>
                <c:pt idx="21">
                  <c:v>581.72102519720409</c:v>
                </c:pt>
                <c:pt idx="22">
                  <c:v>705.66485223399741</c:v>
                </c:pt>
                <c:pt idx="23">
                  <c:v>597.32342756664571</c:v>
                </c:pt>
                <c:pt idx="24">
                  <c:v>620.96666356443416</c:v>
                </c:pt>
                <c:pt idx="25">
                  <c:v>680.34896755856232</c:v>
                </c:pt>
                <c:pt idx="26">
                  <c:v>464.46977581862774</c:v>
                </c:pt>
                <c:pt idx="27">
                  <c:v>663.36781260763485</c:v>
                </c:pt>
                <c:pt idx="28">
                  <c:v>412.34651757715574</c:v>
                </c:pt>
                <c:pt idx="29">
                  <c:v>552.57020312599116</c:v>
                </c:pt>
                <c:pt idx="30">
                  <c:v>569.01419098503732</c:v>
                </c:pt>
                <c:pt idx="31">
                  <c:v>499.32104171583887</c:v>
                </c:pt>
                <c:pt idx="32">
                  <c:v>544.56889839342728</c:v>
                </c:pt>
                <c:pt idx="33">
                  <c:v>480.41184968851962</c:v>
                </c:pt>
                <c:pt idx="34">
                  <c:v>367.47934511137521</c:v>
                </c:pt>
                <c:pt idx="35">
                  <c:v>426.00686143298071</c:v>
                </c:pt>
                <c:pt idx="36">
                  <c:v>454.01391892779571</c:v>
                </c:pt>
                <c:pt idx="37">
                  <c:v>454.31744138095848</c:v>
                </c:pt>
                <c:pt idx="38">
                  <c:v>395.78647992991267</c:v>
                </c:pt>
                <c:pt idx="39">
                  <c:v>333.58501672873285</c:v>
                </c:pt>
                <c:pt idx="40">
                  <c:v>393.22768959077985</c:v>
                </c:pt>
                <c:pt idx="41">
                  <c:v>354.64118154224178</c:v>
                </c:pt>
                <c:pt idx="42">
                  <c:v>373.05009607977109</c:v>
                </c:pt>
              </c:numCache>
            </c:numRef>
          </c:val>
          <c:extLst>
            <c:ext xmlns:c16="http://schemas.microsoft.com/office/drawing/2014/chart" uri="{C3380CC4-5D6E-409C-BE32-E72D297353CC}">
              <c16:uniqueId val="{0000002B-4203-4756-A304-50C43333FC00}"/>
            </c:ext>
          </c:extLst>
        </c:ser>
        <c:ser>
          <c:idx val="2"/>
          <c:order val="2"/>
          <c:tx>
            <c:strRef>
              <c:f>Grafiski!$AD$34</c:f>
              <c:strCache>
                <c:ptCount val="1"/>
                <c:pt idx="0">
                  <c:v>Maksājumi</c:v>
                </c:pt>
              </c:strCache>
            </c:strRef>
          </c:tx>
          <c:spPr>
            <a:solidFill>
              <a:srgbClr val="CAD3ED"/>
            </a:solidFill>
            <a:ln>
              <a:noFill/>
            </a:ln>
            <a:effectLst/>
          </c:spPr>
          <c:invertIfNegative val="0"/>
          <c:dPt>
            <c:idx val="17"/>
            <c:invertIfNegative val="0"/>
            <c:bubble3D val="0"/>
            <c:spPr>
              <a:solidFill>
                <a:srgbClr val="CAD3ED"/>
              </a:solidFill>
              <a:ln>
                <a:noFill/>
              </a:ln>
              <a:effectLst/>
            </c:spPr>
            <c:extLst>
              <c:ext xmlns:c16="http://schemas.microsoft.com/office/drawing/2014/chart" uri="{C3380CC4-5D6E-409C-BE32-E72D297353CC}">
                <c16:uniqueId val="{00000001-2F07-4B36-A114-5B27A1346D14}"/>
              </c:ext>
            </c:extLst>
          </c:dPt>
          <c:dPt>
            <c:idx val="18"/>
            <c:invertIfNegative val="0"/>
            <c:bubble3D val="0"/>
            <c:spPr>
              <a:solidFill>
                <a:srgbClr val="DAD7C4"/>
              </a:solidFill>
              <a:ln>
                <a:noFill/>
              </a:ln>
              <a:effectLst/>
            </c:spPr>
            <c:extLst>
              <c:ext xmlns:c16="http://schemas.microsoft.com/office/drawing/2014/chart" uri="{C3380CC4-5D6E-409C-BE32-E72D297353CC}">
                <c16:uniqueId val="{00000005-B4B1-4005-BB1A-4F5BBB792D35}"/>
              </c:ext>
            </c:extLst>
          </c:dPt>
          <c:dPt>
            <c:idx val="19"/>
            <c:invertIfNegative val="0"/>
            <c:bubble3D val="0"/>
            <c:spPr>
              <a:solidFill>
                <a:srgbClr val="CAD3ED"/>
              </a:solidFill>
              <a:ln>
                <a:noFill/>
              </a:ln>
              <a:effectLst/>
            </c:spPr>
            <c:extLst>
              <c:ext xmlns:c16="http://schemas.microsoft.com/office/drawing/2014/chart" uri="{C3380CC4-5D6E-409C-BE32-E72D297353CC}">
                <c16:uniqueId val="{00000009-DD4C-4968-8898-2BE31CEE4B4D}"/>
              </c:ext>
            </c:extLst>
          </c:dPt>
          <c:dLbls>
            <c:dLbl>
              <c:idx val="19"/>
              <c:layout>
                <c:manualLayout>
                  <c:x val="-7.0975918318007096E-4"/>
                  <c:y val="-5.086410155112935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D4C-4968-8898-2BE31CEE4B4D}"/>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Grafiski!$AA$86:$AA$129</c15:sqref>
                  </c15:fullRef>
                </c:ext>
              </c:extLst>
              <c:f>Grafiski!$AA$86:$AA$128</c:f>
              <c:strCache>
                <c:ptCount val="43"/>
                <c:pt idx="0">
                  <c:v>Ludzas nov.; 1 966</c:v>
                </c:pt>
                <c:pt idx="1">
                  <c:v>Valkas nov.; 1 691</c:v>
                </c:pt>
                <c:pt idx="2">
                  <c:v>Rīga; 1 584</c:v>
                </c:pt>
                <c:pt idx="3">
                  <c:v>Preiļu nov.; 1 566</c:v>
                </c:pt>
                <c:pt idx="4">
                  <c:v>Aizkraukles nov.; 1 532</c:v>
                </c:pt>
                <c:pt idx="5">
                  <c:v>Siguldas nov.; 1 466</c:v>
                </c:pt>
                <c:pt idx="6">
                  <c:v>Cēsu nov.; 1 363</c:v>
                </c:pt>
                <c:pt idx="7">
                  <c:v>Alūksnes nov.; 1 352</c:v>
                </c:pt>
                <c:pt idx="8">
                  <c:v>Jelgava; 1 310</c:v>
                </c:pt>
                <c:pt idx="9">
                  <c:v>Tukuma nov.; 1 308</c:v>
                </c:pt>
                <c:pt idx="10">
                  <c:v>Jēkabpils nov.; 1 182</c:v>
                </c:pt>
                <c:pt idx="11">
                  <c:v>Līvānu nov.; 1 165</c:v>
                </c:pt>
                <c:pt idx="12">
                  <c:v>Liepāja; 1 156</c:v>
                </c:pt>
                <c:pt idx="13">
                  <c:v>Rēzekne; 1 156</c:v>
                </c:pt>
                <c:pt idx="14">
                  <c:v>Jūrmala; 1 045</c:v>
                </c:pt>
                <c:pt idx="15">
                  <c:v>Limbažu nov.; 1 022</c:v>
                </c:pt>
                <c:pt idx="16">
                  <c:v>Valmieras nov.; 1 014</c:v>
                </c:pt>
                <c:pt idx="17">
                  <c:v>Saldus nov.; 945</c:v>
                </c:pt>
                <c:pt idx="18">
                  <c:v>Vidēji; 924</c:v>
                </c:pt>
                <c:pt idx="19">
                  <c:v>Mārupes nov.; 923</c:v>
                </c:pt>
                <c:pt idx="20">
                  <c:v>Smiltenes nov.; 883</c:v>
                </c:pt>
                <c:pt idx="21">
                  <c:v>Kuldīgas nov.; 823</c:v>
                </c:pt>
                <c:pt idx="22">
                  <c:v>Ādažu nov.; 815</c:v>
                </c:pt>
                <c:pt idx="23">
                  <c:v>Ventspils; 814</c:v>
                </c:pt>
                <c:pt idx="24">
                  <c:v>Gulbenes nov.; 755</c:v>
                </c:pt>
                <c:pt idx="25">
                  <c:v>Krāslavas nov.; 742</c:v>
                </c:pt>
                <c:pt idx="26">
                  <c:v>Visa Latvija; 741</c:v>
                </c:pt>
                <c:pt idx="27">
                  <c:v>Daugavpils; 714</c:v>
                </c:pt>
                <c:pt idx="28">
                  <c:v>Jelgavas nov.; 702</c:v>
                </c:pt>
                <c:pt idx="29">
                  <c:v>Ķekavas nov.; 665</c:v>
                </c:pt>
                <c:pt idx="30">
                  <c:v>Rēzeknes nov.; 646</c:v>
                </c:pt>
                <c:pt idx="31">
                  <c:v>Dobeles nov.; 626</c:v>
                </c:pt>
                <c:pt idx="32">
                  <c:v>Talsu nov.; 620</c:v>
                </c:pt>
                <c:pt idx="33">
                  <c:v>Saulkrastu nov.; 618</c:v>
                </c:pt>
                <c:pt idx="34">
                  <c:v>Olaines nov.; 587</c:v>
                </c:pt>
                <c:pt idx="35">
                  <c:v>Ogres nov.; 585</c:v>
                </c:pt>
                <c:pt idx="36">
                  <c:v>Madonas nov.; 567</c:v>
                </c:pt>
                <c:pt idx="37">
                  <c:v>Bauskas nov.; 516</c:v>
                </c:pt>
                <c:pt idx="38">
                  <c:v>Ventspils nov.; 502</c:v>
                </c:pt>
                <c:pt idx="39">
                  <c:v>Balvu nov.; 495</c:v>
                </c:pt>
                <c:pt idx="40">
                  <c:v>Dienvidkurzemes nov.; 462</c:v>
                </c:pt>
                <c:pt idx="41">
                  <c:v>Augšdaugavas nov.; 400</c:v>
                </c:pt>
                <c:pt idx="42">
                  <c:v>Ropažu nov.; 395</c:v>
                </c:pt>
              </c:strCache>
            </c:strRef>
          </c:cat>
          <c:val>
            <c:numRef>
              <c:extLst>
                <c:ext xmlns:c15="http://schemas.microsoft.com/office/drawing/2012/chart" uri="{02D57815-91ED-43cb-92C2-25804820EDAC}">
                  <c15:fullRef>
                    <c15:sqref>Grafiski!$AD$86:$AD$129</c15:sqref>
                  </c15:fullRef>
                </c:ext>
              </c:extLst>
              <c:f>Grafiski!$AD$86:$AD$128</c:f>
              <c:numCache>
                <c:formatCode>0.0</c:formatCode>
                <c:ptCount val="43"/>
                <c:pt idx="0">
                  <c:v>227.6772914387758</c:v>
                </c:pt>
                <c:pt idx="1">
                  <c:v>283.25834101208159</c:v>
                </c:pt>
                <c:pt idx="2">
                  <c:v>219.51990760674639</c:v>
                </c:pt>
                <c:pt idx="3">
                  <c:v>293.94052378291542</c:v>
                </c:pt>
                <c:pt idx="4">
                  <c:v>199.4732436302285</c:v>
                </c:pt>
                <c:pt idx="5">
                  <c:v>143.18839523889753</c:v>
                </c:pt>
                <c:pt idx="6">
                  <c:v>286.58919548281273</c:v>
                </c:pt>
                <c:pt idx="7">
                  <c:v>286.38953161349423</c:v>
                </c:pt>
                <c:pt idx="8">
                  <c:v>135.15785218433402</c:v>
                </c:pt>
                <c:pt idx="9">
                  <c:v>126.83337238428028</c:v>
                </c:pt>
                <c:pt idx="10">
                  <c:v>480.07294264531248</c:v>
                </c:pt>
                <c:pt idx="11">
                  <c:v>114.04587437940418</c:v>
                </c:pt>
                <c:pt idx="12">
                  <c:v>186.76736591321804</c:v>
                </c:pt>
                <c:pt idx="13">
                  <c:v>74.099892773725443</c:v>
                </c:pt>
                <c:pt idx="14">
                  <c:v>98.705157084357339</c:v>
                </c:pt>
                <c:pt idx="15">
                  <c:v>330.96554107750825</c:v>
                </c:pt>
                <c:pt idx="16">
                  <c:v>182.11478882900013</c:v>
                </c:pt>
                <c:pt idx="17">
                  <c:v>311.75392636504688</c:v>
                </c:pt>
                <c:pt idx="18">
                  <c:v>169.71123166752602</c:v>
                </c:pt>
                <c:pt idx="19">
                  <c:v>238.70341296891345</c:v>
                </c:pt>
                <c:pt idx="20">
                  <c:v>108.64968221478883</c:v>
                </c:pt>
                <c:pt idx="21">
                  <c:v>241.77493217443671</c:v>
                </c:pt>
                <c:pt idx="22">
                  <c:v>109.16943269166772</c:v>
                </c:pt>
                <c:pt idx="23">
                  <c:v>216.34125645916254</c:v>
                </c:pt>
                <c:pt idx="24">
                  <c:v>134.51143681223326</c:v>
                </c:pt>
                <c:pt idx="25">
                  <c:v>61.42241292020308</c:v>
                </c:pt>
                <c:pt idx="26">
                  <c:v>276.74706939901733</c:v>
                </c:pt>
                <c:pt idx="27">
                  <c:v>50.163285722353116</c:v>
                </c:pt>
                <c:pt idx="28">
                  <c:v>289.97504655049875</c:v>
                </c:pt>
                <c:pt idx="29">
                  <c:v>112.31375264377454</c:v>
                </c:pt>
                <c:pt idx="30">
                  <c:v>77.469201908053691</c:v>
                </c:pt>
                <c:pt idx="31">
                  <c:v>126.5764146366289</c:v>
                </c:pt>
                <c:pt idx="32">
                  <c:v>75.282850437756338</c:v>
                </c:pt>
                <c:pt idx="33">
                  <c:v>137.7525496545513</c:v>
                </c:pt>
                <c:pt idx="34">
                  <c:v>219.98250028515017</c:v>
                </c:pt>
                <c:pt idx="35">
                  <c:v>158.51309550950683</c:v>
                </c:pt>
                <c:pt idx="36">
                  <c:v>112.85073043989833</c:v>
                </c:pt>
                <c:pt idx="37">
                  <c:v>61.799529405550601</c:v>
                </c:pt>
                <c:pt idx="38">
                  <c:v>106.60050395779729</c:v>
                </c:pt>
                <c:pt idx="39">
                  <c:v>160.9751449381985</c:v>
                </c:pt>
                <c:pt idx="40">
                  <c:v>68.406787933455959</c:v>
                </c:pt>
                <c:pt idx="41">
                  <c:v>45.140389274885827</c:v>
                </c:pt>
                <c:pt idx="42">
                  <c:v>21.517399038768186</c:v>
                </c:pt>
              </c:numCache>
            </c:numRef>
          </c:val>
          <c:extLst>
            <c:ext xmlns:c16="http://schemas.microsoft.com/office/drawing/2014/chart" uri="{C3380CC4-5D6E-409C-BE32-E72D297353CC}">
              <c16:uniqueId val="{00000057-4203-4756-A304-50C43333FC00}"/>
            </c:ext>
          </c:extLst>
        </c:ser>
        <c:dLbls>
          <c:showLegendKey val="0"/>
          <c:showVal val="0"/>
          <c:showCatName val="0"/>
          <c:showSerName val="0"/>
          <c:showPercent val="0"/>
          <c:showBubbleSize val="0"/>
        </c:dLbls>
        <c:gapWidth val="37"/>
        <c:overlap val="100"/>
        <c:axId val="1780754896"/>
        <c:axId val="1780753456"/>
        <c:extLst>
          <c:ext xmlns:c15="http://schemas.microsoft.com/office/drawing/2012/chart" uri="{02D57815-91ED-43cb-92C2-25804820EDAC}">
            <c15:filteredBarSeries>
              <c15:ser>
                <c:idx val="0"/>
                <c:order val="0"/>
                <c:tx>
                  <c:strRef>
                    <c:extLst>
                      <c:ext uri="{02D57815-91ED-43cb-92C2-25804820EDAC}">
                        <c15:formulaRef>
                          <c15:sqref>Grafiski!$AB$34</c15:sqref>
                        </c15:formulaRef>
                      </c:ext>
                    </c:extLst>
                    <c:strCache>
                      <c:ptCount val="1"/>
                      <c:pt idx="0">
                        <c:v>Līgums</c:v>
                      </c:pt>
                    </c:strCache>
                  </c:strRef>
                </c:tx>
                <c:spPr>
                  <a:solidFill>
                    <a:schemeClr val="accent1"/>
                  </a:solidFill>
                  <a:ln>
                    <a:noFill/>
                  </a:ln>
                  <a:effectLst/>
                </c:spPr>
                <c:invertIfNegative val="0"/>
                <c:cat>
                  <c:strRef>
                    <c:extLst>
                      <c:ext uri="{02D57815-91ED-43cb-92C2-25804820EDAC}">
                        <c15:fullRef>
                          <c15:sqref>Grafiski!$AA$86:$AA$129</c15:sqref>
                        </c15:fullRef>
                        <c15:formulaRef>
                          <c15:sqref>Grafiski!$AA$86:$AA$128</c15:sqref>
                        </c15:formulaRef>
                      </c:ext>
                    </c:extLst>
                    <c:strCache>
                      <c:ptCount val="43"/>
                      <c:pt idx="0">
                        <c:v>Ludzas nov.; 1 966</c:v>
                      </c:pt>
                      <c:pt idx="1">
                        <c:v>Valkas nov.; 1 691</c:v>
                      </c:pt>
                      <c:pt idx="2">
                        <c:v>Rīga; 1 584</c:v>
                      </c:pt>
                      <c:pt idx="3">
                        <c:v>Preiļu nov.; 1 566</c:v>
                      </c:pt>
                      <c:pt idx="4">
                        <c:v>Aizkraukles nov.; 1 532</c:v>
                      </c:pt>
                      <c:pt idx="5">
                        <c:v>Siguldas nov.; 1 466</c:v>
                      </c:pt>
                      <c:pt idx="6">
                        <c:v>Cēsu nov.; 1 363</c:v>
                      </c:pt>
                      <c:pt idx="7">
                        <c:v>Alūksnes nov.; 1 352</c:v>
                      </c:pt>
                      <c:pt idx="8">
                        <c:v>Jelgava; 1 310</c:v>
                      </c:pt>
                      <c:pt idx="9">
                        <c:v>Tukuma nov.; 1 308</c:v>
                      </c:pt>
                      <c:pt idx="10">
                        <c:v>Jēkabpils nov.; 1 182</c:v>
                      </c:pt>
                      <c:pt idx="11">
                        <c:v>Līvānu nov.; 1 165</c:v>
                      </c:pt>
                      <c:pt idx="12">
                        <c:v>Liepāja; 1 156</c:v>
                      </c:pt>
                      <c:pt idx="13">
                        <c:v>Rēzekne; 1 156</c:v>
                      </c:pt>
                      <c:pt idx="14">
                        <c:v>Jūrmala; 1 045</c:v>
                      </c:pt>
                      <c:pt idx="15">
                        <c:v>Limbažu nov.; 1 022</c:v>
                      </c:pt>
                      <c:pt idx="16">
                        <c:v>Valmieras nov.; 1 014</c:v>
                      </c:pt>
                      <c:pt idx="17">
                        <c:v>Saldus nov.; 945</c:v>
                      </c:pt>
                      <c:pt idx="18">
                        <c:v>Vidēji; 924</c:v>
                      </c:pt>
                      <c:pt idx="19">
                        <c:v>Mārupes nov.; 923</c:v>
                      </c:pt>
                      <c:pt idx="20">
                        <c:v>Smiltenes nov.; 883</c:v>
                      </c:pt>
                      <c:pt idx="21">
                        <c:v>Kuldīgas nov.; 823</c:v>
                      </c:pt>
                      <c:pt idx="22">
                        <c:v>Ādažu nov.; 815</c:v>
                      </c:pt>
                      <c:pt idx="23">
                        <c:v>Ventspils; 814</c:v>
                      </c:pt>
                      <c:pt idx="24">
                        <c:v>Gulbenes nov.; 755</c:v>
                      </c:pt>
                      <c:pt idx="25">
                        <c:v>Krāslavas nov.; 742</c:v>
                      </c:pt>
                      <c:pt idx="26">
                        <c:v>Visa Latvija; 741</c:v>
                      </c:pt>
                      <c:pt idx="27">
                        <c:v>Daugavpils; 714</c:v>
                      </c:pt>
                      <c:pt idx="28">
                        <c:v>Jelgavas nov.; 702</c:v>
                      </c:pt>
                      <c:pt idx="29">
                        <c:v>Ķekavas nov.; 665</c:v>
                      </c:pt>
                      <c:pt idx="30">
                        <c:v>Rēzeknes nov.; 646</c:v>
                      </c:pt>
                      <c:pt idx="31">
                        <c:v>Dobeles nov.; 626</c:v>
                      </c:pt>
                      <c:pt idx="32">
                        <c:v>Talsu nov.; 620</c:v>
                      </c:pt>
                      <c:pt idx="33">
                        <c:v>Saulkrastu nov.; 618</c:v>
                      </c:pt>
                      <c:pt idx="34">
                        <c:v>Olaines nov.; 587</c:v>
                      </c:pt>
                      <c:pt idx="35">
                        <c:v>Ogres nov.; 585</c:v>
                      </c:pt>
                      <c:pt idx="36">
                        <c:v>Madonas nov.; 567</c:v>
                      </c:pt>
                      <c:pt idx="37">
                        <c:v>Bauskas nov.; 516</c:v>
                      </c:pt>
                      <c:pt idx="38">
                        <c:v>Ventspils nov.; 502</c:v>
                      </c:pt>
                      <c:pt idx="39">
                        <c:v>Balvu nov.; 495</c:v>
                      </c:pt>
                      <c:pt idx="40">
                        <c:v>Dienvidkurzemes nov.; 462</c:v>
                      </c:pt>
                      <c:pt idx="41">
                        <c:v>Augšdaugavas nov.; 400</c:v>
                      </c:pt>
                      <c:pt idx="42">
                        <c:v>Ropažu nov.; 395</c:v>
                      </c:pt>
                    </c:strCache>
                  </c:strRef>
                </c:cat>
                <c:val>
                  <c:numRef>
                    <c:extLst>
                      <c:ext uri="{02D57815-91ED-43cb-92C2-25804820EDAC}">
                        <c15:fullRef>
                          <c15:sqref>Grafiski!$AB$86:$AB$129</c15:sqref>
                        </c15:fullRef>
                        <c15:formulaRef>
                          <c15:sqref>Grafiski!$AB$86:$AB$128</c15:sqref>
                        </c15:formulaRef>
                      </c:ext>
                    </c:extLst>
                    <c:numCache>
                      <c:formatCode>0.0</c:formatCode>
                      <c:ptCount val="43"/>
                      <c:pt idx="0">
                        <c:v>1966.2343741650195</c:v>
                      </c:pt>
                      <c:pt idx="1">
                        <c:v>1690.7025451559321</c:v>
                      </c:pt>
                      <c:pt idx="2">
                        <c:v>1583.6660417364515</c:v>
                      </c:pt>
                      <c:pt idx="3">
                        <c:v>1566.3097636852131</c:v>
                      </c:pt>
                      <c:pt idx="4">
                        <c:v>1531.8609302550101</c:v>
                      </c:pt>
                      <c:pt idx="5">
                        <c:v>1466.0613471441534</c:v>
                      </c:pt>
                      <c:pt idx="6">
                        <c:v>1362.6966116358838</c:v>
                      </c:pt>
                      <c:pt idx="7">
                        <c:v>1352.2173021209708</c:v>
                      </c:pt>
                      <c:pt idx="8">
                        <c:v>1310.1254637990528</c:v>
                      </c:pt>
                      <c:pt idx="9">
                        <c:v>1307.8634879432839</c:v>
                      </c:pt>
                      <c:pt idx="10">
                        <c:v>1182.0939081290571</c:v>
                      </c:pt>
                      <c:pt idx="11">
                        <c:v>1164.6239770731286</c:v>
                      </c:pt>
                      <c:pt idx="12">
                        <c:v>1156.1405421416046</c:v>
                      </c:pt>
                      <c:pt idx="13">
                        <c:v>1155.5302185116864</c:v>
                      </c:pt>
                      <c:pt idx="14">
                        <c:v>1044.9754077260982</c:v>
                      </c:pt>
                      <c:pt idx="15">
                        <c:v>1021.7223074684364</c:v>
                      </c:pt>
                      <c:pt idx="16">
                        <c:v>1013.9684229603125</c:v>
                      </c:pt>
                      <c:pt idx="17">
                        <c:v>945.08949550676266</c:v>
                      </c:pt>
                      <c:pt idx="18">
                        <c:v>924.34985231446342</c:v>
                      </c:pt>
                      <c:pt idx="19">
                        <c:v>922.94327772501686</c:v>
                      </c:pt>
                      <c:pt idx="20">
                        <c:v>882.68879898788521</c:v>
                      </c:pt>
                      <c:pt idx="21">
                        <c:v>823.49595737164077</c:v>
                      </c:pt>
                      <c:pt idx="22">
                        <c:v>814.83428492566509</c:v>
                      </c:pt>
                      <c:pt idx="23">
                        <c:v>813.66468402580824</c:v>
                      </c:pt>
                      <c:pt idx="24">
                        <c:v>755.47810037666738</c:v>
                      </c:pt>
                      <c:pt idx="25">
                        <c:v>741.77138047876542</c:v>
                      </c:pt>
                      <c:pt idx="26">
                        <c:v>741.21684521764507</c:v>
                      </c:pt>
                      <c:pt idx="27">
                        <c:v>713.53109832998791</c:v>
                      </c:pt>
                      <c:pt idx="28">
                        <c:v>702.32156412765448</c:v>
                      </c:pt>
                      <c:pt idx="29">
                        <c:v>664.88395576976575</c:v>
                      </c:pt>
                      <c:pt idx="30">
                        <c:v>646.48339289309104</c:v>
                      </c:pt>
                      <c:pt idx="31">
                        <c:v>625.89745635246777</c:v>
                      </c:pt>
                      <c:pt idx="32">
                        <c:v>619.85174883118361</c:v>
                      </c:pt>
                      <c:pt idx="33">
                        <c:v>618.16439934307095</c:v>
                      </c:pt>
                      <c:pt idx="34">
                        <c:v>587.4618453965254</c:v>
                      </c:pt>
                      <c:pt idx="35">
                        <c:v>584.51995694248751</c:v>
                      </c:pt>
                      <c:pt idx="36">
                        <c:v>566.86464936769403</c:v>
                      </c:pt>
                      <c:pt idx="37">
                        <c:v>516.11697078650911</c:v>
                      </c:pt>
                      <c:pt idx="38">
                        <c:v>502.38698388770996</c:v>
                      </c:pt>
                      <c:pt idx="39">
                        <c:v>494.56016166693138</c:v>
                      </c:pt>
                      <c:pt idx="40">
                        <c:v>461.63447752423582</c:v>
                      </c:pt>
                      <c:pt idx="41">
                        <c:v>399.7815708171276</c:v>
                      </c:pt>
                      <c:pt idx="42">
                        <c:v>394.56749511853928</c:v>
                      </c:pt>
                    </c:numCache>
                  </c:numRef>
                </c:val>
                <c:extLst>
                  <c:ext xmlns:c16="http://schemas.microsoft.com/office/drawing/2014/chart" uri="{C3380CC4-5D6E-409C-BE32-E72D297353CC}">
                    <c16:uniqueId val="{00000058-4203-4756-A304-50C43333FC00}"/>
                  </c:ext>
                </c:extLst>
              </c15:ser>
            </c15:filteredBarSeries>
          </c:ext>
        </c:extLst>
      </c:barChart>
      <c:catAx>
        <c:axId val="17807548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crossAx val="1780753456"/>
        <c:crosses val="autoZero"/>
        <c:auto val="1"/>
        <c:lblAlgn val="ctr"/>
        <c:lblOffset val="100"/>
        <c:noMultiLvlLbl val="0"/>
      </c:catAx>
      <c:valAx>
        <c:axId val="1780753456"/>
        <c:scaling>
          <c:orientation val="minMax"/>
        </c:scaling>
        <c:delete val="1"/>
        <c:axPos val="l"/>
        <c:numFmt formatCode="0.0" sourceLinked="1"/>
        <c:majorTickMark val="out"/>
        <c:minorTickMark val="none"/>
        <c:tickLblPos val="nextTo"/>
        <c:crossAx val="17807548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006994431752721E-2"/>
          <c:y val="4.4392269003571631E-3"/>
          <c:w val="0.96174361475492021"/>
          <c:h val="0.68754491054471845"/>
        </c:manualLayout>
      </c:layout>
      <c:barChart>
        <c:barDir val="col"/>
        <c:grouping val="stacked"/>
        <c:varyColors val="0"/>
        <c:ser>
          <c:idx val="1"/>
          <c:order val="1"/>
          <c:tx>
            <c:strRef>
              <c:f>Grafiski!$AC$34</c:f>
              <c:strCache>
                <c:ptCount val="1"/>
                <c:pt idx="0">
                  <c:v>Līgumi - maksājumi</c:v>
                </c:pt>
              </c:strCache>
            </c:strRef>
          </c:tx>
          <c:spPr>
            <a:solidFill>
              <a:srgbClr val="6277BF"/>
            </a:solidFill>
            <a:ln>
              <a:noFill/>
            </a:ln>
            <a:effectLst/>
          </c:spPr>
          <c:invertIfNegative val="0"/>
          <c:dLbls>
            <c:dLbl>
              <c:idx val="0"/>
              <c:tx>
                <c:rich>
                  <a:bodyPr/>
                  <a:lstStyle/>
                  <a:p>
                    <a:fld id="{5E56878D-0905-4500-98C7-A0CAF1B9DCC6}" type="CELLRANGE">
                      <a:rPr lang="en-US"/>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C5E0-4CD0-BD27-F9EDFC0486C6}"/>
                </c:ext>
              </c:extLst>
            </c:dLbl>
            <c:dLbl>
              <c:idx val="1"/>
              <c:tx>
                <c:rich>
                  <a:bodyPr/>
                  <a:lstStyle/>
                  <a:p>
                    <a:fld id="{AD963AB2-A4DA-4725-984A-B2B7977E19A2}"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5E0-4CD0-BD27-F9EDFC0486C6}"/>
                </c:ext>
              </c:extLst>
            </c:dLbl>
            <c:dLbl>
              <c:idx val="2"/>
              <c:tx>
                <c:rich>
                  <a:bodyPr/>
                  <a:lstStyle/>
                  <a:p>
                    <a:fld id="{DB44F44E-F7C5-4F35-8B5E-A906E1D020E8}"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5E0-4CD0-BD27-F9EDFC0486C6}"/>
                </c:ext>
              </c:extLst>
            </c:dLbl>
            <c:dLbl>
              <c:idx val="3"/>
              <c:tx>
                <c:rich>
                  <a:bodyPr/>
                  <a:lstStyle/>
                  <a:p>
                    <a:fld id="{4239FF8B-B7F6-4E2D-B6F8-874FD4431F75}"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5E0-4CD0-BD27-F9EDFC0486C6}"/>
                </c:ext>
              </c:extLst>
            </c:dLbl>
            <c:dLbl>
              <c:idx val="4"/>
              <c:tx>
                <c:rich>
                  <a:bodyPr/>
                  <a:lstStyle/>
                  <a:p>
                    <a:fld id="{94B34614-CDC4-4766-9EEF-906C6F58A868}"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5E0-4CD0-BD27-F9EDFC0486C6}"/>
                </c:ext>
              </c:extLst>
            </c:dLbl>
            <c:dLbl>
              <c:idx val="5"/>
              <c:tx>
                <c:rich>
                  <a:bodyPr/>
                  <a:lstStyle/>
                  <a:p>
                    <a:fld id="{EEA01475-4FD9-4D43-980F-B22A600CD607}"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5E0-4CD0-BD27-F9EDFC0486C6}"/>
                </c:ext>
              </c:extLst>
            </c:dLbl>
            <c:dLbl>
              <c:idx val="6"/>
              <c:tx>
                <c:rich>
                  <a:bodyPr/>
                  <a:lstStyle/>
                  <a:p>
                    <a:fld id="{20EB9C9D-FE69-4525-9AD0-EE2E3F66ADF2}"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5E0-4CD0-BD27-F9EDFC0486C6}"/>
                </c:ext>
              </c:extLst>
            </c:dLbl>
            <c:dLbl>
              <c:idx val="7"/>
              <c:tx>
                <c:rich>
                  <a:bodyPr/>
                  <a:lstStyle/>
                  <a:p>
                    <a:fld id="{117033FD-DEA4-4D78-BCDC-21E0DB9462C6}"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C5E0-4CD0-BD27-F9EDFC0486C6}"/>
                </c:ext>
              </c:extLst>
            </c:dLbl>
            <c:dLbl>
              <c:idx val="8"/>
              <c:tx>
                <c:rich>
                  <a:bodyPr/>
                  <a:lstStyle/>
                  <a:p>
                    <a:fld id="{29AB9675-89DA-4D0D-A30E-CF4DCF2C5FD3}"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C5E0-4CD0-BD27-F9EDFC0486C6}"/>
                </c:ext>
              </c:extLst>
            </c:dLbl>
            <c:dLbl>
              <c:idx val="9"/>
              <c:tx>
                <c:rich>
                  <a:bodyPr/>
                  <a:lstStyle/>
                  <a:p>
                    <a:fld id="{29F49746-7D6E-4AEE-AC63-0821F8EF4D42}"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C5E0-4CD0-BD27-F9EDFC0486C6}"/>
                </c:ext>
              </c:extLst>
            </c:dLbl>
            <c:dLbl>
              <c:idx val="10"/>
              <c:tx>
                <c:rich>
                  <a:bodyPr/>
                  <a:lstStyle/>
                  <a:p>
                    <a:fld id="{9AFAEE7E-E3A8-47B1-A481-87AEFBC6F00A}"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C5E0-4CD0-BD27-F9EDFC0486C6}"/>
                </c:ext>
              </c:extLst>
            </c:dLbl>
            <c:dLbl>
              <c:idx val="11"/>
              <c:tx>
                <c:rich>
                  <a:bodyPr/>
                  <a:lstStyle/>
                  <a:p>
                    <a:fld id="{B78C5B1C-6EE1-4170-BE15-216D02E74CF0}"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C5E0-4CD0-BD27-F9EDFC0486C6}"/>
                </c:ext>
              </c:extLst>
            </c:dLbl>
            <c:dLbl>
              <c:idx val="12"/>
              <c:tx>
                <c:rich>
                  <a:bodyPr/>
                  <a:lstStyle/>
                  <a:p>
                    <a:fld id="{0BD99987-DAF6-4A2E-B12C-13016D3021E5}"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C5E0-4CD0-BD27-F9EDFC0486C6}"/>
                </c:ext>
              </c:extLst>
            </c:dLbl>
            <c:dLbl>
              <c:idx val="13"/>
              <c:tx>
                <c:rich>
                  <a:bodyPr/>
                  <a:lstStyle/>
                  <a:p>
                    <a:fld id="{11DABE07-C20D-46DA-B2E6-B9E9B05E78A6}"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C5E0-4CD0-BD27-F9EDFC0486C6}"/>
                </c:ext>
              </c:extLst>
            </c:dLbl>
            <c:dLbl>
              <c:idx val="14"/>
              <c:tx>
                <c:rich>
                  <a:bodyPr/>
                  <a:lstStyle/>
                  <a:p>
                    <a:fld id="{3E3F58C2-DF07-4276-9628-4967C6FA816F}"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C5E0-4CD0-BD27-F9EDFC0486C6}"/>
                </c:ext>
              </c:extLst>
            </c:dLbl>
            <c:dLbl>
              <c:idx val="15"/>
              <c:tx>
                <c:rich>
                  <a:bodyPr/>
                  <a:lstStyle/>
                  <a:p>
                    <a:fld id="{60D01039-7A89-4E86-947B-7BE3D7BF7E92}"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C5E0-4CD0-BD27-F9EDFC0486C6}"/>
                </c:ext>
              </c:extLst>
            </c:dLbl>
            <c:dLbl>
              <c:idx val="16"/>
              <c:tx>
                <c:rich>
                  <a:bodyPr/>
                  <a:lstStyle/>
                  <a:p>
                    <a:fld id="{ACB8BAEB-A58E-4B8C-AAB4-7A7987F0788F}"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C5E0-4CD0-BD27-F9EDFC0486C6}"/>
                </c:ext>
              </c:extLst>
            </c:dLbl>
            <c:dLbl>
              <c:idx val="17"/>
              <c:tx>
                <c:rich>
                  <a:bodyPr/>
                  <a:lstStyle/>
                  <a:p>
                    <a:fld id="{7AF3B2E8-D081-445C-AA5C-BA8F2139C8E4}"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C5E0-4CD0-BD27-F9EDFC0486C6}"/>
                </c:ext>
              </c:extLst>
            </c:dLbl>
            <c:dLbl>
              <c:idx val="18"/>
              <c:tx>
                <c:rich>
                  <a:bodyPr/>
                  <a:lstStyle/>
                  <a:p>
                    <a:fld id="{E3E874A0-FB0A-40E7-AE73-9B7D174E9CB4}"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C5E0-4CD0-BD27-F9EDFC0486C6}"/>
                </c:ext>
              </c:extLst>
            </c:dLbl>
            <c:dLbl>
              <c:idx val="19"/>
              <c:tx>
                <c:rich>
                  <a:bodyPr/>
                  <a:lstStyle/>
                  <a:p>
                    <a:fld id="{40C51355-AB3A-49CD-88F3-7437F9C520E6}"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C5E0-4CD0-BD27-F9EDFC0486C6}"/>
                </c:ext>
              </c:extLst>
            </c:dLbl>
            <c:dLbl>
              <c:idx val="20"/>
              <c:tx>
                <c:rich>
                  <a:bodyPr/>
                  <a:lstStyle/>
                  <a:p>
                    <a:fld id="{79EFC080-7AF3-44D7-8625-F08DC3017DDC}"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C5E0-4CD0-BD27-F9EDFC0486C6}"/>
                </c:ext>
              </c:extLst>
            </c:dLbl>
            <c:dLbl>
              <c:idx val="21"/>
              <c:tx>
                <c:rich>
                  <a:bodyPr/>
                  <a:lstStyle/>
                  <a:p>
                    <a:fld id="{5B0850F1-3B12-4222-BA88-6E0B34B55F06}"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C5E0-4CD0-BD27-F9EDFC0486C6}"/>
                </c:ext>
              </c:extLst>
            </c:dLbl>
            <c:dLbl>
              <c:idx val="22"/>
              <c:tx>
                <c:rich>
                  <a:bodyPr/>
                  <a:lstStyle/>
                  <a:p>
                    <a:fld id="{A04FA676-0EB6-4D46-8066-F798E19FE848}"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C5E0-4CD0-BD27-F9EDFC0486C6}"/>
                </c:ext>
              </c:extLst>
            </c:dLbl>
            <c:dLbl>
              <c:idx val="23"/>
              <c:tx>
                <c:rich>
                  <a:bodyPr/>
                  <a:lstStyle/>
                  <a:p>
                    <a:fld id="{C3F82138-9C20-4FFB-ABC1-7F23A4892BCB}"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C5E0-4CD0-BD27-F9EDFC0486C6}"/>
                </c:ext>
              </c:extLst>
            </c:dLbl>
            <c:dLbl>
              <c:idx val="24"/>
              <c:tx>
                <c:rich>
                  <a:bodyPr/>
                  <a:lstStyle/>
                  <a:p>
                    <a:fld id="{E79025DB-249A-4877-BAED-BAC0E51BECED}"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C5E0-4CD0-BD27-F9EDFC0486C6}"/>
                </c:ext>
              </c:extLst>
            </c:dLbl>
            <c:dLbl>
              <c:idx val="25"/>
              <c:tx>
                <c:rich>
                  <a:bodyPr/>
                  <a:lstStyle/>
                  <a:p>
                    <a:fld id="{7C5AD84B-C932-4829-9383-B286370240D0}"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C5E0-4CD0-BD27-F9EDFC0486C6}"/>
                </c:ext>
              </c:extLst>
            </c:dLbl>
            <c:dLbl>
              <c:idx val="26"/>
              <c:tx>
                <c:rich>
                  <a:bodyPr/>
                  <a:lstStyle/>
                  <a:p>
                    <a:fld id="{9F00E052-6862-4FF3-9257-6F3AA6E664CC}"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C5E0-4CD0-BD27-F9EDFC0486C6}"/>
                </c:ext>
              </c:extLst>
            </c:dLbl>
            <c:dLbl>
              <c:idx val="27"/>
              <c:tx>
                <c:rich>
                  <a:bodyPr/>
                  <a:lstStyle/>
                  <a:p>
                    <a:fld id="{6B743D14-7292-4700-AAC7-384C548182FB}"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C5E0-4CD0-BD27-F9EDFC0486C6}"/>
                </c:ext>
              </c:extLst>
            </c:dLbl>
            <c:dLbl>
              <c:idx val="28"/>
              <c:tx>
                <c:rich>
                  <a:bodyPr/>
                  <a:lstStyle/>
                  <a:p>
                    <a:fld id="{E53737CA-5606-4DB8-82AD-28C708A639E2}"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C5E0-4CD0-BD27-F9EDFC0486C6}"/>
                </c:ext>
              </c:extLst>
            </c:dLbl>
            <c:dLbl>
              <c:idx val="29"/>
              <c:tx>
                <c:rich>
                  <a:bodyPr/>
                  <a:lstStyle/>
                  <a:p>
                    <a:fld id="{D3A8DED1-C233-47CD-91F8-8C6A47BE75DF}"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C5E0-4CD0-BD27-F9EDFC0486C6}"/>
                </c:ext>
              </c:extLst>
            </c:dLbl>
            <c:dLbl>
              <c:idx val="30"/>
              <c:tx>
                <c:rich>
                  <a:bodyPr/>
                  <a:lstStyle/>
                  <a:p>
                    <a:fld id="{5F1CF3D4-B738-44BC-89E5-7CE9B6AD50F0}"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C5E0-4CD0-BD27-F9EDFC0486C6}"/>
                </c:ext>
              </c:extLst>
            </c:dLbl>
            <c:dLbl>
              <c:idx val="31"/>
              <c:tx>
                <c:rich>
                  <a:bodyPr/>
                  <a:lstStyle/>
                  <a:p>
                    <a:fld id="{FE1FC87B-5548-4058-9097-8DEEE5A25497}"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C5E0-4CD0-BD27-F9EDFC0486C6}"/>
                </c:ext>
              </c:extLst>
            </c:dLbl>
            <c:dLbl>
              <c:idx val="32"/>
              <c:tx>
                <c:rich>
                  <a:bodyPr/>
                  <a:lstStyle/>
                  <a:p>
                    <a:fld id="{8614018D-9122-4B23-877C-16E170D3282D}"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C5E0-4CD0-BD27-F9EDFC0486C6}"/>
                </c:ext>
              </c:extLst>
            </c:dLbl>
            <c:dLbl>
              <c:idx val="33"/>
              <c:tx>
                <c:rich>
                  <a:bodyPr/>
                  <a:lstStyle/>
                  <a:p>
                    <a:fld id="{10532105-48CA-418B-A62F-E3FDA43F104C}"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C5E0-4CD0-BD27-F9EDFC0486C6}"/>
                </c:ext>
              </c:extLst>
            </c:dLbl>
            <c:dLbl>
              <c:idx val="34"/>
              <c:tx>
                <c:rich>
                  <a:bodyPr/>
                  <a:lstStyle/>
                  <a:p>
                    <a:fld id="{DE59C76B-584C-4846-A7EC-0CA5804CE560}"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C5E0-4CD0-BD27-F9EDFC0486C6}"/>
                </c:ext>
              </c:extLst>
            </c:dLbl>
            <c:dLbl>
              <c:idx val="35"/>
              <c:tx>
                <c:rich>
                  <a:bodyPr/>
                  <a:lstStyle/>
                  <a:p>
                    <a:fld id="{4BB7B030-410B-431F-924F-EDC876DE5576}"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C5E0-4CD0-BD27-F9EDFC0486C6}"/>
                </c:ext>
              </c:extLst>
            </c:dLbl>
            <c:dLbl>
              <c:idx val="36"/>
              <c:tx>
                <c:rich>
                  <a:bodyPr/>
                  <a:lstStyle/>
                  <a:p>
                    <a:fld id="{64B9AE5E-786B-4D52-BB3D-191F31C8A79B}"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C5E0-4CD0-BD27-F9EDFC0486C6}"/>
                </c:ext>
              </c:extLst>
            </c:dLbl>
            <c:dLbl>
              <c:idx val="37"/>
              <c:tx>
                <c:rich>
                  <a:bodyPr/>
                  <a:lstStyle/>
                  <a:p>
                    <a:fld id="{E672D544-5009-48D5-88C9-7358F98093DA}"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C-C5E0-4CD0-BD27-F9EDFC0486C6}"/>
                </c:ext>
              </c:extLst>
            </c:dLbl>
            <c:dLbl>
              <c:idx val="38"/>
              <c:tx>
                <c:rich>
                  <a:bodyPr/>
                  <a:lstStyle/>
                  <a:p>
                    <a:fld id="{74C31069-F8FC-4672-9277-F4EE4C485ED7}"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C5E0-4CD0-BD27-F9EDFC0486C6}"/>
                </c:ext>
              </c:extLst>
            </c:dLbl>
            <c:dLbl>
              <c:idx val="39"/>
              <c:tx>
                <c:rich>
                  <a:bodyPr/>
                  <a:lstStyle/>
                  <a:p>
                    <a:fld id="{365B7D80-15A8-45E0-8E1B-4FC62552AE23}"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C5E0-4CD0-BD27-F9EDFC0486C6}"/>
                </c:ext>
              </c:extLst>
            </c:dLbl>
            <c:dLbl>
              <c:idx val="40"/>
              <c:tx>
                <c:rich>
                  <a:bodyPr/>
                  <a:lstStyle/>
                  <a:p>
                    <a:fld id="{763C5962-E08D-4A5B-921E-E25E719C3735}"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C5E0-4CD0-BD27-F9EDFC0486C6}"/>
                </c:ext>
              </c:extLst>
            </c:dLbl>
            <c:dLbl>
              <c:idx val="41"/>
              <c:tx>
                <c:rich>
                  <a:bodyPr/>
                  <a:lstStyle/>
                  <a:p>
                    <a:fld id="{C9CF73FE-021A-4351-9B36-23BD6651EB83}"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C5E0-4CD0-BD27-F9EDFC0486C6}"/>
                </c:ext>
              </c:extLst>
            </c:dLbl>
            <c:dLbl>
              <c:idx val="42"/>
              <c:tx>
                <c:rich>
                  <a:bodyPr/>
                  <a:lstStyle/>
                  <a:p>
                    <a:fld id="{4D821B07-2607-4A97-A62A-F4C600660E68}"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C5E0-4CD0-BD27-F9EDFC0486C6}"/>
                </c:ext>
              </c:extLst>
            </c:dLbl>
            <c:numFmt formatCode="#,##0.0" sourceLinked="0"/>
            <c:spPr>
              <a:noFill/>
              <a:ln>
                <a:noFill/>
              </a:ln>
              <a:effectLst/>
            </c:spPr>
            <c:txPr>
              <a:bodyPr rot="-5400000" spcFirstLastPara="1" vertOverflow="ellipsis" wrap="square" lIns="38100" tIns="19050" rIns="38100" bIns="19050" anchor="t" anchorCtr="0">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Grafiski!$AA$35:$AA$78</c15:sqref>
                  </c15:fullRef>
                </c:ext>
              </c:extLst>
              <c:f>Grafiski!$AA$35:$AA$77</c:f>
              <c:strCache>
                <c:ptCount val="43"/>
                <c:pt idx="0">
                  <c:v>Bez novada* ( 1 367,6)</c:v>
                </c:pt>
                <c:pt idx="1">
                  <c:v>Rīga* ( 935,9)</c:v>
                </c:pt>
                <c:pt idx="2">
                  <c:v>Liepāja (77,2)</c:v>
                </c:pt>
                <c:pt idx="3">
                  <c:v>Jelgava (71,3)</c:v>
                </c:pt>
                <c:pt idx="4">
                  <c:v>Tukuma nov. (56,2)</c:v>
                </c:pt>
                <c:pt idx="5">
                  <c:v>Cēsu nov. (55,8)</c:v>
                </c:pt>
                <c:pt idx="6">
                  <c:v>Jūrmala (55,3)</c:v>
                </c:pt>
                <c:pt idx="7">
                  <c:v>Daugavpils (55,3)</c:v>
                </c:pt>
                <c:pt idx="8">
                  <c:v>Valmieras nov. (51)</c:v>
                </c:pt>
                <c:pt idx="9">
                  <c:v>Siguldas nov. (46,2)</c:v>
                </c:pt>
                <c:pt idx="10">
                  <c:v>Jēkabpils nov. (45,1)</c:v>
                </c:pt>
                <c:pt idx="11">
                  <c:v>Aizkraukles nov. (42,6)</c:v>
                </c:pt>
                <c:pt idx="12">
                  <c:v>Ludzas nov. (38,7)</c:v>
                </c:pt>
                <c:pt idx="13">
                  <c:v>Mārupes nov. (35,2)</c:v>
                </c:pt>
                <c:pt idx="14">
                  <c:v>Ogres nov. (33,4)</c:v>
                </c:pt>
                <c:pt idx="15">
                  <c:v>Rēzekne (30)</c:v>
                </c:pt>
                <c:pt idx="16">
                  <c:v>Limbažu nov. (27,9)</c:v>
                </c:pt>
                <c:pt idx="17">
                  <c:v>Ventspils (26,4)</c:v>
                </c:pt>
                <c:pt idx="18">
                  <c:v>Saldus nov. (24,8)</c:v>
                </c:pt>
                <c:pt idx="19">
                  <c:v>Preiļu nov. (23,9)</c:v>
                </c:pt>
                <c:pt idx="20">
                  <c:v>Jelgavas nov. (22,3)</c:v>
                </c:pt>
                <c:pt idx="21">
                  <c:v>Kuldīgas nov. (21,7)</c:v>
                </c:pt>
                <c:pt idx="22">
                  <c:v>Talsu nov. (21,2)</c:v>
                </c:pt>
                <c:pt idx="23">
                  <c:v>Ķekavas nov. (21,1)</c:v>
                </c:pt>
                <c:pt idx="24">
                  <c:v>Bauskas nov. (20,6)</c:v>
                </c:pt>
                <c:pt idx="25">
                  <c:v>Ādažu nov. (19,7)</c:v>
                </c:pt>
                <c:pt idx="26">
                  <c:v>Rēzeknes nov. (17,6)</c:v>
                </c:pt>
                <c:pt idx="27">
                  <c:v>Alūksnes nov. (17,4)</c:v>
                </c:pt>
                <c:pt idx="28">
                  <c:v>Dobeles nov. (17)</c:v>
                </c:pt>
                <c:pt idx="29">
                  <c:v>Madonas nov. (16,7)</c:v>
                </c:pt>
                <c:pt idx="30">
                  <c:v>Smiltenes nov. (15,3)</c:v>
                </c:pt>
                <c:pt idx="31">
                  <c:v>Dienvidkurzemes nov. (15)</c:v>
                </c:pt>
                <c:pt idx="32">
                  <c:v>Krāslavas nov. (14,1)</c:v>
                </c:pt>
                <c:pt idx="33">
                  <c:v>Ropažu nov. (14)</c:v>
                </c:pt>
                <c:pt idx="34">
                  <c:v>Gulbenes nov. (13,8)</c:v>
                </c:pt>
                <c:pt idx="35">
                  <c:v>Valkas nov. (12,7)</c:v>
                </c:pt>
                <c:pt idx="36">
                  <c:v>Olaines nov. (12,4)</c:v>
                </c:pt>
                <c:pt idx="37">
                  <c:v>Līvānu nov. (11,5)</c:v>
                </c:pt>
                <c:pt idx="38">
                  <c:v>Augšdaugavas nov. (9,4)</c:v>
                </c:pt>
                <c:pt idx="39">
                  <c:v>Balvu nov. (8,5)</c:v>
                </c:pt>
                <c:pt idx="40">
                  <c:v>Salaspils nov. (7,9)</c:v>
                </c:pt>
                <c:pt idx="41">
                  <c:v>Saulkrastu nov. (6,3)</c:v>
                </c:pt>
                <c:pt idx="42">
                  <c:v>Ventspils nov. (5,1)</c:v>
                </c:pt>
              </c:strCache>
            </c:strRef>
          </c:cat>
          <c:val>
            <c:numRef>
              <c:extLst>
                <c:ext xmlns:c15="http://schemas.microsoft.com/office/drawing/2012/chart" uri="{02D57815-91ED-43cb-92C2-25804820EDAC}">
                  <c15:fullRef>
                    <c15:sqref>Grafiski!$AC$35:$AC$78</c15:sqref>
                  </c15:fullRef>
                </c:ext>
              </c:extLst>
              <c:f>Grafiski!$AC$35:$AC$77</c:f>
              <c:numCache>
                <c:formatCode>_(* #,##0.00_);_(* \(#,##0.00\);_(* "-"??_);_(@_)</c:formatCode>
                <c:ptCount val="43"/>
                <c:pt idx="0">
                  <c:v>65917357.655394465</c:v>
                </c:pt>
                <c:pt idx="1">
                  <c:v>80661734.244553596</c:v>
                </c:pt>
                <c:pt idx="2">
                  <c:v>64701782.02053988</c:v>
                </c:pt>
                <c:pt idx="3">
                  <c:v>63927637.812733613</c:v>
                </c:pt>
                <c:pt idx="4">
                  <c:v>50773665.697997123</c:v>
                </c:pt>
                <c:pt idx="5">
                  <c:v>44080588.087878257</c:v>
                </c:pt>
                <c:pt idx="6">
                  <c:v>50082299.285464779</c:v>
                </c:pt>
                <c:pt idx="7">
                  <c:v>51401718.327715188</c:v>
                </c:pt>
                <c:pt idx="8">
                  <c:v>41862202.284024164</c:v>
                </c:pt>
                <c:pt idx="9">
                  <c:v>41731350.140803203</c:v>
                </c:pt>
                <c:pt idx="10">
                  <c:v>26770867.497757114</c:v>
                </c:pt>
                <c:pt idx="11">
                  <c:v>37073687.380334549</c:v>
                </c:pt>
                <c:pt idx="12">
                  <c:v>34178293.68931523</c:v>
                </c:pt>
                <c:pt idx="13">
                  <c:v>26091434.522879735</c:v>
                </c:pt>
                <c:pt idx="14">
                  <c:v>24352682.233816341</c:v>
                </c:pt>
                <c:pt idx="15">
                  <c:v>28093397.002020746</c:v>
                </c:pt>
                <c:pt idx="16">
                  <c:v>18841081.560078956</c:v>
                </c:pt>
                <c:pt idx="17">
                  <c:v>19400467.603937086</c:v>
                </c:pt>
                <c:pt idx="18">
                  <c:v>16588325.226959821</c:v>
                </c:pt>
                <c:pt idx="19">
                  <c:v>19388362.477631211</c:v>
                </c:pt>
                <c:pt idx="20">
                  <c:v>13078806.844512226</c:v>
                </c:pt>
                <c:pt idx="21">
                  <c:v>15349290.970853426</c:v>
                </c:pt>
                <c:pt idx="22">
                  <c:v>18659108.734552395</c:v>
                </c:pt>
                <c:pt idx="23">
                  <c:v>17498793.192593891</c:v>
                </c:pt>
                <c:pt idx="24">
                  <c:v>18175423.559886623</c:v>
                </c:pt>
                <c:pt idx="25">
                  <c:v>17035455.19778093</c:v>
                </c:pt>
                <c:pt idx="26">
                  <c:v>15515878.95978</c:v>
                </c:pt>
                <c:pt idx="27">
                  <c:v>13742783.272923401</c:v>
                </c:pt>
                <c:pt idx="28">
                  <c:v>13531600.230499234</c:v>
                </c:pt>
                <c:pt idx="29">
                  <c:v>13377974.135126427</c:v>
                </c:pt>
                <c:pt idx="30">
                  <c:v>13395520.954875205</c:v>
                </c:pt>
                <c:pt idx="31">
                  <c:v>12760238.527220808</c:v>
                </c:pt>
                <c:pt idx="32">
                  <c:v>12953844.342315026</c:v>
                </c:pt>
                <c:pt idx="33">
                  <c:v>13258200.414675064</c:v>
                </c:pt>
                <c:pt idx="34">
                  <c:v>11310907.776826167</c:v>
                </c:pt>
                <c:pt idx="35">
                  <c:v>10557238.975283023</c:v>
                </c:pt>
                <c:pt idx="36">
                  <c:v>7739849.9667357849</c:v>
                </c:pt>
                <c:pt idx="37">
                  <c:v>10397571.482359791</c:v>
                </c:pt>
                <c:pt idx="38">
                  <c:v>8313853.2188947732</c:v>
                </c:pt>
                <c:pt idx="39">
                  <c:v>5725319.6421152428</c:v>
                </c:pt>
                <c:pt idx="40">
                  <c:v>5396406.4966791775</c:v>
                </c:pt>
                <c:pt idx="41">
                  <c:v>4858405.0358999996</c:v>
                </c:pt>
                <c:pt idx="42">
                  <c:v>4021586.4225678425</c:v>
                </c:pt>
              </c:numCache>
            </c:numRef>
          </c:val>
          <c:extLst>
            <c:ext xmlns:c15="http://schemas.microsoft.com/office/drawing/2012/chart" uri="{02D57815-91ED-43cb-92C2-25804820EDAC}">
              <c15:datalabelsRange>
                <c15:f>Grafiski!$AE$35:$AE$78</c15:f>
                <c15:dlblRangeCache>
                  <c:ptCount val="44"/>
                  <c:pt idx="0">
                    <c:v> 856,9 </c:v>
                  </c:pt>
                  <c:pt idx="1">
                    <c:v> 806,6 </c:v>
                  </c:pt>
                  <c:pt idx="2">
                    <c:v> 64,7 </c:v>
                  </c:pt>
                  <c:pt idx="3">
                    <c:v> 63,9 </c:v>
                  </c:pt>
                  <c:pt idx="4">
                    <c:v> 50,8 </c:v>
                  </c:pt>
                  <c:pt idx="5">
                    <c:v> 44,1 </c:v>
                  </c:pt>
                  <c:pt idx="6">
                    <c:v> 50,1 </c:v>
                  </c:pt>
                  <c:pt idx="7">
                    <c:v> 51,4 </c:v>
                  </c:pt>
                  <c:pt idx="8">
                    <c:v> 41,9 </c:v>
                  </c:pt>
                  <c:pt idx="9">
                    <c:v> 41,7 </c:v>
                  </c:pt>
                  <c:pt idx="10">
                    <c:v> 26,8 </c:v>
                  </c:pt>
                  <c:pt idx="11">
                    <c:v> 37,1 </c:v>
                  </c:pt>
                  <c:pt idx="12">
                    <c:v> 34,2 </c:v>
                  </c:pt>
                  <c:pt idx="13">
                    <c:v> 26,1 </c:v>
                  </c:pt>
                  <c:pt idx="14">
                    <c:v> 24,4 </c:v>
                  </c:pt>
                  <c:pt idx="15">
                    <c:v> 28,1 </c:v>
                  </c:pt>
                  <c:pt idx="16">
                    <c:v> 18,8 </c:v>
                  </c:pt>
                  <c:pt idx="17">
                    <c:v> 19,4 </c:v>
                  </c:pt>
                  <c:pt idx="18">
                    <c:v> 16,6 </c:v>
                  </c:pt>
                  <c:pt idx="19">
                    <c:v> 19,4 </c:v>
                  </c:pt>
                  <c:pt idx="20">
                    <c:v> 13,1 </c:v>
                  </c:pt>
                  <c:pt idx="21">
                    <c:v> 15,3 </c:v>
                  </c:pt>
                  <c:pt idx="22">
                    <c:v> 18,7 </c:v>
                  </c:pt>
                  <c:pt idx="23">
                    <c:v> 17,5 </c:v>
                  </c:pt>
                  <c:pt idx="24">
                    <c:v> 18,2 </c:v>
                  </c:pt>
                  <c:pt idx="25">
                    <c:v> 17,0 </c:v>
                  </c:pt>
                  <c:pt idx="26">
                    <c:v> 15,5 </c:v>
                  </c:pt>
                  <c:pt idx="27">
                    <c:v> 13,7 </c:v>
                  </c:pt>
                  <c:pt idx="28">
                    <c:v> 13,5 </c:v>
                  </c:pt>
                  <c:pt idx="29">
                    <c:v> 13,4 </c:v>
                  </c:pt>
                  <c:pt idx="30">
                    <c:v> 13,4 </c:v>
                  </c:pt>
                  <c:pt idx="31">
                    <c:v> 12,8 </c:v>
                  </c:pt>
                  <c:pt idx="32">
                    <c:v> 13,0 </c:v>
                  </c:pt>
                  <c:pt idx="33">
                    <c:v> 13,3 </c:v>
                  </c:pt>
                  <c:pt idx="34">
                    <c:v> 11,3 </c:v>
                  </c:pt>
                  <c:pt idx="35">
                    <c:v> 10,6 </c:v>
                  </c:pt>
                  <c:pt idx="36">
                    <c:v> 7,7 </c:v>
                  </c:pt>
                  <c:pt idx="37">
                    <c:v> 10,4 </c:v>
                  </c:pt>
                  <c:pt idx="38">
                    <c:v> 8,3 </c:v>
                  </c:pt>
                  <c:pt idx="39">
                    <c:v> 5,7 </c:v>
                  </c:pt>
                  <c:pt idx="40">
                    <c:v> 5,4 </c:v>
                  </c:pt>
                  <c:pt idx="41">
                    <c:v> 4,9 </c:v>
                  </c:pt>
                  <c:pt idx="42">
                    <c:v> 4,0 </c:v>
                  </c:pt>
                  <c:pt idx="43">
                    <c:v> 0,0 </c:v>
                  </c:pt>
                </c15:dlblRangeCache>
              </c15:datalabelsRange>
            </c:ext>
            <c:ext xmlns:c16="http://schemas.microsoft.com/office/drawing/2014/chart" uri="{C3380CC4-5D6E-409C-BE32-E72D297353CC}">
              <c16:uniqueId val="{00000001-C5E0-4CD0-BD27-F9EDFC0486C6}"/>
            </c:ext>
          </c:extLst>
        </c:ser>
        <c:ser>
          <c:idx val="2"/>
          <c:order val="2"/>
          <c:tx>
            <c:strRef>
              <c:f>Grafiski!$AD$34</c:f>
              <c:strCache>
                <c:ptCount val="1"/>
                <c:pt idx="0">
                  <c:v>Maksājumi</c:v>
                </c:pt>
              </c:strCache>
            </c:strRef>
          </c:tx>
          <c:spPr>
            <a:solidFill>
              <a:srgbClr val="CAD3ED"/>
            </a:solidFill>
            <a:ln>
              <a:noFill/>
            </a:ln>
            <a:effectLst/>
          </c:spPr>
          <c:invertIfNegative val="0"/>
          <c:dLbls>
            <c:dLbl>
              <c:idx val="0"/>
              <c:tx>
                <c:rich>
                  <a:bodyPr/>
                  <a:lstStyle/>
                  <a:p>
                    <a:fld id="{1B662DAE-9BDF-4D8B-A4F3-33AE69C509A6}"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C5E0-4CD0-BD27-F9EDFC0486C6}"/>
                </c:ext>
              </c:extLst>
            </c:dLbl>
            <c:dLbl>
              <c:idx val="1"/>
              <c:tx>
                <c:rich>
                  <a:bodyPr/>
                  <a:lstStyle/>
                  <a:p>
                    <a:fld id="{6829BB92-F627-48ED-8C1F-0444136C0FCB}"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C5E0-4CD0-BD27-F9EDFC0486C6}"/>
                </c:ext>
              </c:extLst>
            </c:dLbl>
            <c:dLbl>
              <c:idx val="2"/>
              <c:tx>
                <c:rich>
                  <a:bodyPr/>
                  <a:lstStyle/>
                  <a:p>
                    <a:fld id="{574236E3-E229-41E1-BF24-9AA1C2E924B2}"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C5E0-4CD0-BD27-F9EDFC0486C6}"/>
                </c:ext>
              </c:extLst>
            </c:dLbl>
            <c:dLbl>
              <c:idx val="3"/>
              <c:tx>
                <c:rich>
                  <a:bodyPr/>
                  <a:lstStyle/>
                  <a:p>
                    <a:fld id="{64777104-25EA-45AA-A3B8-42EDDC209653}"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C5E0-4CD0-BD27-F9EDFC0486C6}"/>
                </c:ext>
              </c:extLst>
            </c:dLbl>
            <c:dLbl>
              <c:idx val="4"/>
              <c:tx>
                <c:rich>
                  <a:bodyPr/>
                  <a:lstStyle/>
                  <a:p>
                    <a:fld id="{29B498C8-F267-43D7-9F7D-0C57CA00125F}"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C5E0-4CD0-BD27-F9EDFC0486C6}"/>
                </c:ext>
              </c:extLst>
            </c:dLbl>
            <c:dLbl>
              <c:idx val="5"/>
              <c:tx>
                <c:rich>
                  <a:bodyPr/>
                  <a:lstStyle/>
                  <a:p>
                    <a:fld id="{F87368EC-A088-4E9B-9ADD-894AB5C15CDA}"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C5E0-4CD0-BD27-F9EDFC0486C6}"/>
                </c:ext>
              </c:extLst>
            </c:dLbl>
            <c:dLbl>
              <c:idx val="6"/>
              <c:tx>
                <c:rich>
                  <a:bodyPr/>
                  <a:lstStyle/>
                  <a:p>
                    <a:fld id="{891A0098-7220-49B1-B96F-88BFC3FDAAD9}"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9-C5E0-4CD0-BD27-F9EDFC0486C6}"/>
                </c:ext>
              </c:extLst>
            </c:dLbl>
            <c:dLbl>
              <c:idx val="7"/>
              <c:tx>
                <c:rich>
                  <a:bodyPr/>
                  <a:lstStyle/>
                  <a:p>
                    <a:fld id="{2005A2F2-2EA7-40C6-AC78-045F89178B04}"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C5E0-4CD0-BD27-F9EDFC0486C6}"/>
                </c:ext>
              </c:extLst>
            </c:dLbl>
            <c:dLbl>
              <c:idx val="8"/>
              <c:tx>
                <c:rich>
                  <a:bodyPr/>
                  <a:lstStyle/>
                  <a:p>
                    <a:fld id="{ABA2D73B-78C9-4044-8B03-944FDAE03D70}"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C5E0-4CD0-BD27-F9EDFC0486C6}"/>
                </c:ext>
              </c:extLst>
            </c:dLbl>
            <c:dLbl>
              <c:idx val="9"/>
              <c:tx>
                <c:rich>
                  <a:bodyPr/>
                  <a:lstStyle/>
                  <a:p>
                    <a:fld id="{ACA8EEBE-6807-4D76-9011-374DE0EE4A0F}"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C5E0-4CD0-BD27-F9EDFC0486C6}"/>
                </c:ext>
              </c:extLst>
            </c:dLbl>
            <c:dLbl>
              <c:idx val="10"/>
              <c:tx>
                <c:rich>
                  <a:bodyPr/>
                  <a:lstStyle/>
                  <a:p>
                    <a:fld id="{2984E553-11F5-49EF-ACC6-EFBF8967C882}"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C5E0-4CD0-BD27-F9EDFC0486C6}"/>
                </c:ext>
              </c:extLst>
            </c:dLbl>
            <c:dLbl>
              <c:idx val="11"/>
              <c:tx>
                <c:rich>
                  <a:bodyPr/>
                  <a:lstStyle/>
                  <a:p>
                    <a:fld id="{0088DA3B-EA08-4FDE-9C17-1077B8F67767}"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C5E0-4CD0-BD27-F9EDFC0486C6}"/>
                </c:ext>
              </c:extLst>
            </c:dLbl>
            <c:dLbl>
              <c:idx val="12"/>
              <c:tx>
                <c:rich>
                  <a:bodyPr/>
                  <a:lstStyle/>
                  <a:p>
                    <a:fld id="{13D5F784-158D-49EF-85B1-CEE18375B755}"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C5E0-4CD0-BD27-F9EDFC0486C6}"/>
                </c:ext>
              </c:extLst>
            </c:dLbl>
            <c:dLbl>
              <c:idx val="13"/>
              <c:tx>
                <c:rich>
                  <a:bodyPr/>
                  <a:lstStyle/>
                  <a:p>
                    <a:fld id="{60583444-6298-4A12-9A99-E255CCFB58B7}"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C5E0-4CD0-BD27-F9EDFC0486C6}"/>
                </c:ext>
              </c:extLst>
            </c:dLbl>
            <c:dLbl>
              <c:idx val="14"/>
              <c:tx>
                <c:rich>
                  <a:bodyPr/>
                  <a:lstStyle/>
                  <a:p>
                    <a:fld id="{D916CCFC-0431-4CB8-B017-B5483E77FA02}"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C5E0-4CD0-BD27-F9EDFC0486C6}"/>
                </c:ext>
              </c:extLst>
            </c:dLbl>
            <c:dLbl>
              <c:idx val="15"/>
              <c:tx>
                <c:rich>
                  <a:bodyPr/>
                  <a:lstStyle/>
                  <a:p>
                    <a:fld id="{EC2D521A-6953-4D6C-B0B4-2C09F6334A91}"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2-C5E0-4CD0-BD27-F9EDFC0486C6}"/>
                </c:ext>
              </c:extLst>
            </c:dLbl>
            <c:dLbl>
              <c:idx val="16"/>
              <c:tx>
                <c:rich>
                  <a:bodyPr/>
                  <a:lstStyle/>
                  <a:p>
                    <a:fld id="{2367D3EF-F605-46B9-8F3F-5DD687A9DCDC}"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3-C5E0-4CD0-BD27-F9EDFC0486C6}"/>
                </c:ext>
              </c:extLst>
            </c:dLbl>
            <c:dLbl>
              <c:idx val="17"/>
              <c:tx>
                <c:rich>
                  <a:bodyPr/>
                  <a:lstStyle/>
                  <a:p>
                    <a:fld id="{BCAEF511-9A4F-42D1-ACEF-745D81275DE8}"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4-C5E0-4CD0-BD27-F9EDFC0486C6}"/>
                </c:ext>
              </c:extLst>
            </c:dLbl>
            <c:dLbl>
              <c:idx val="18"/>
              <c:tx>
                <c:rich>
                  <a:bodyPr/>
                  <a:lstStyle/>
                  <a:p>
                    <a:fld id="{4811C3CE-49A1-4757-B7C6-8222880E774F}"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5-C5E0-4CD0-BD27-F9EDFC0486C6}"/>
                </c:ext>
              </c:extLst>
            </c:dLbl>
            <c:dLbl>
              <c:idx val="19"/>
              <c:tx>
                <c:rich>
                  <a:bodyPr/>
                  <a:lstStyle/>
                  <a:p>
                    <a:fld id="{BA3B69A6-53E9-4D5F-8DB4-F4AE75FB23FB}"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6-C5E0-4CD0-BD27-F9EDFC0486C6}"/>
                </c:ext>
              </c:extLst>
            </c:dLbl>
            <c:dLbl>
              <c:idx val="20"/>
              <c:tx>
                <c:rich>
                  <a:bodyPr/>
                  <a:lstStyle/>
                  <a:p>
                    <a:fld id="{5034323B-91C9-46C2-B66F-0905583DDB48}"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7-C5E0-4CD0-BD27-F9EDFC0486C6}"/>
                </c:ext>
              </c:extLst>
            </c:dLbl>
            <c:dLbl>
              <c:idx val="21"/>
              <c:tx>
                <c:rich>
                  <a:bodyPr/>
                  <a:lstStyle/>
                  <a:p>
                    <a:fld id="{56E95BE1-C6DA-412F-B88C-767138C0589E}"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8-C5E0-4CD0-BD27-F9EDFC0486C6}"/>
                </c:ext>
              </c:extLst>
            </c:dLbl>
            <c:dLbl>
              <c:idx val="22"/>
              <c:tx>
                <c:rich>
                  <a:bodyPr/>
                  <a:lstStyle/>
                  <a:p>
                    <a:fld id="{0E44B9F3-A9D3-49E2-90F4-314DC59CA939}"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9-C5E0-4CD0-BD27-F9EDFC0486C6}"/>
                </c:ext>
              </c:extLst>
            </c:dLbl>
            <c:dLbl>
              <c:idx val="23"/>
              <c:tx>
                <c:rich>
                  <a:bodyPr/>
                  <a:lstStyle/>
                  <a:p>
                    <a:fld id="{F7C77317-1230-4CF7-92D7-3EA45C8B43B5}"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A-C5E0-4CD0-BD27-F9EDFC0486C6}"/>
                </c:ext>
              </c:extLst>
            </c:dLbl>
            <c:dLbl>
              <c:idx val="24"/>
              <c:tx>
                <c:rich>
                  <a:bodyPr/>
                  <a:lstStyle/>
                  <a:p>
                    <a:fld id="{115274D5-1CCF-4CD2-ADC1-A3372BE82E8F}"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B-C5E0-4CD0-BD27-F9EDFC0486C6}"/>
                </c:ext>
              </c:extLst>
            </c:dLbl>
            <c:dLbl>
              <c:idx val="25"/>
              <c:tx>
                <c:rich>
                  <a:bodyPr/>
                  <a:lstStyle/>
                  <a:p>
                    <a:fld id="{0699F1C1-476C-4153-A3A6-ED59BB298778}"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C-C5E0-4CD0-BD27-F9EDFC0486C6}"/>
                </c:ext>
              </c:extLst>
            </c:dLbl>
            <c:dLbl>
              <c:idx val="26"/>
              <c:tx>
                <c:rich>
                  <a:bodyPr/>
                  <a:lstStyle/>
                  <a:p>
                    <a:fld id="{B944BAF7-9C3E-4A96-8655-F0E8164619F4}"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D-C5E0-4CD0-BD27-F9EDFC0486C6}"/>
                </c:ext>
              </c:extLst>
            </c:dLbl>
            <c:dLbl>
              <c:idx val="27"/>
              <c:tx>
                <c:rich>
                  <a:bodyPr/>
                  <a:lstStyle/>
                  <a:p>
                    <a:fld id="{33E659EA-D209-400E-8B82-325121404D7B}"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E-C5E0-4CD0-BD27-F9EDFC0486C6}"/>
                </c:ext>
              </c:extLst>
            </c:dLbl>
            <c:dLbl>
              <c:idx val="28"/>
              <c:tx>
                <c:rich>
                  <a:bodyPr/>
                  <a:lstStyle/>
                  <a:p>
                    <a:fld id="{191F0BC8-48AA-4866-B368-330F8D06A12A}"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F-C5E0-4CD0-BD27-F9EDFC0486C6}"/>
                </c:ext>
              </c:extLst>
            </c:dLbl>
            <c:dLbl>
              <c:idx val="29"/>
              <c:tx>
                <c:rich>
                  <a:bodyPr/>
                  <a:lstStyle/>
                  <a:p>
                    <a:fld id="{1BEE41C7-1702-4721-851F-37CDFEED1743}"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50-C5E0-4CD0-BD27-F9EDFC0486C6}"/>
                </c:ext>
              </c:extLst>
            </c:dLbl>
            <c:dLbl>
              <c:idx val="30"/>
              <c:layout>
                <c:manualLayout>
                  <c:x val="-1.00210328409303E-16"/>
                  <c:y val="-1.4791338471712431E-2"/>
                </c:manualLayout>
              </c:layout>
              <c:tx>
                <c:rich>
                  <a:bodyPr/>
                  <a:lstStyle/>
                  <a:p>
                    <a:fld id="{08DA2D15-9A5F-4AD9-AF5C-B5EC22ECFB36}"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1-C5E0-4CD0-BD27-F9EDFC0486C6}"/>
                </c:ext>
              </c:extLst>
            </c:dLbl>
            <c:dLbl>
              <c:idx val="31"/>
              <c:tx>
                <c:rich>
                  <a:bodyPr/>
                  <a:lstStyle/>
                  <a:p>
                    <a:fld id="{534D5E82-4A41-4E8D-A324-793F3AE05847}"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52-C5E0-4CD0-BD27-F9EDFC0486C6}"/>
                </c:ext>
              </c:extLst>
            </c:dLbl>
            <c:dLbl>
              <c:idx val="32"/>
              <c:tx>
                <c:rich>
                  <a:bodyPr/>
                  <a:lstStyle/>
                  <a:p>
                    <a:fld id="{1983FEAF-A758-4B23-88FE-AF9109358B1D}"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53-C5E0-4CD0-BD27-F9EDFC0486C6}"/>
                </c:ext>
              </c:extLst>
            </c:dLbl>
            <c:dLbl>
              <c:idx val="33"/>
              <c:layout>
                <c:manualLayout>
                  <c:x val="1.3665202642850192E-3"/>
                  <c:y val="-1.7749606166054897E-2"/>
                </c:manualLayout>
              </c:layout>
              <c:tx>
                <c:rich>
                  <a:bodyPr/>
                  <a:lstStyle/>
                  <a:p>
                    <a:fld id="{FC1E0FF0-AE8B-4D5B-8B63-D0055FF571B0}"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4-C5E0-4CD0-BD27-F9EDFC0486C6}"/>
                </c:ext>
              </c:extLst>
            </c:dLbl>
            <c:dLbl>
              <c:idx val="34"/>
              <c:tx>
                <c:rich>
                  <a:bodyPr/>
                  <a:lstStyle/>
                  <a:p>
                    <a:fld id="{EA61671C-F664-4BF7-8B9F-66FBF3265036}"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55-C5E0-4CD0-BD27-F9EDFC0486C6}"/>
                </c:ext>
              </c:extLst>
            </c:dLbl>
            <c:dLbl>
              <c:idx val="35"/>
              <c:tx>
                <c:rich>
                  <a:bodyPr/>
                  <a:lstStyle/>
                  <a:p>
                    <a:fld id="{4AF205D0-2666-440C-93A0-93842C50E68C}"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56-C5E0-4CD0-BD27-F9EDFC0486C6}"/>
                </c:ext>
              </c:extLst>
            </c:dLbl>
            <c:dLbl>
              <c:idx val="36"/>
              <c:tx>
                <c:rich>
                  <a:bodyPr/>
                  <a:lstStyle/>
                  <a:p>
                    <a:fld id="{C99A4A42-1A17-42B8-ADFC-BDF99F5CEFC1}" type="CELLRANGE">
                      <a:rPr lang="lv-LV"/>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57-C5E0-4CD0-BD27-F9EDFC0486C6}"/>
                </c:ext>
              </c:extLst>
            </c:dLbl>
            <c:dLbl>
              <c:idx val="37"/>
              <c:layout>
                <c:manualLayout>
                  <c:x val="-1.3665202642851194E-3"/>
                  <c:y val="-2.2187007707568485E-2"/>
                </c:manualLayout>
              </c:layout>
              <c:tx>
                <c:rich>
                  <a:bodyPr/>
                  <a:lstStyle/>
                  <a:p>
                    <a:fld id="{9237EA9D-055B-4A9C-8AB9-E80A16948C1B}"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8-C5E0-4CD0-BD27-F9EDFC0486C6}"/>
                </c:ext>
              </c:extLst>
            </c:dLbl>
            <c:dLbl>
              <c:idx val="38"/>
              <c:layout>
                <c:manualLayout>
                  <c:x val="0"/>
                  <c:y val="-2.3666141554739714E-2"/>
                </c:manualLayout>
              </c:layout>
              <c:tx>
                <c:rich>
                  <a:bodyPr/>
                  <a:lstStyle/>
                  <a:p>
                    <a:fld id="{067C4CFE-9752-406C-92DC-3EF827A62BA3}"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9-C5E0-4CD0-BD27-F9EDFC0486C6}"/>
                </c:ext>
              </c:extLst>
            </c:dLbl>
            <c:dLbl>
              <c:idx val="39"/>
              <c:layout>
                <c:manualLayout>
                  <c:x val="-6.832601321425096E-4"/>
                  <c:y val="-3.4020078484938453E-2"/>
                </c:manualLayout>
              </c:layout>
              <c:tx>
                <c:rich>
                  <a:bodyPr/>
                  <a:lstStyle/>
                  <a:p>
                    <a:fld id="{8C197169-8094-4A82-B80C-D204DD47BA75}"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A-C5E0-4CD0-BD27-F9EDFC0486C6}"/>
                </c:ext>
              </c:extLst>
            </c:dLbl>
            <c:dLbl>
              <c:idx val="40"/>
              <c:layout>
                <c:manualLayout>
                  <c:x val="0"/>
                  <c:y val="-2.8103543096253413E-2"/>
                </c:manualLayout>
              </c:layout>
              <c:tx>
                <c:rich>
                  <a:bodyPr/>
                  <a:lstStyle/>
                  <a:p>
                    <a:fld id="{1B968E5B-1F3D-45D7-9B81-C9548A19D490}"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C5E0-4CD0-BD27-F9EDFC0486C6}"/>
                </c:ext>
              </c:extLst>
            </c:dLbl>
            <c:dLbl>
              <c:idx val="41"/>
              <c:layout>
                <c:manualLayout>
                  <c:x val="0"/>
                  <c:y val="-3.9936613873623267E-2"/>
                </c:manualLayout>
              </c:layout>
              <c:tx>
                <c:rich>
                  <a:bodyPr/>
                  <a:lstStyle/>
                  <a:p>
                    <a:fld id="{9E8AC81A-4240-4542-94E5-E5A41F5A5C63}"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C5E0-4CD0-BD27-F9EDFC0486C6}"/>
                </c:ext>
              </c:extLst>
            </c:dLbl>
            <c:dLbl>
              <c:idx val="42"/>
              <c:layout>
                <c:manualLayout>
                  <c:x val="0"/>
                  <c:y val="-4.5853149262308199E-2"/>
                </c:manualLayout>
              </c:layout>
              <c:tx>
                <c:rich>
                  <a:bodyPr/>
                  <a:lstStyle/>
                  <a:p>
                    <a:fld id="{293772A7-60F7-465D-A360-731895229E0B}" type="CELLRANGE">
                      <a:rPr lang="en-US"/>
                      <a:pPr/>
                      <a:t>[CELLRANGE]</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C5E0-4CD0-BD27-F9EDFC0486C6}"/>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Grafiski!$AA$35:$AA$78</c15:sqref>
                  </c15:fullRef>
                </c:ext>
              </c:extLst>
              <c:f>Grafiski!$AA$35:$AA$77</c:f>
              <c:strCache>
                <c:ptCount val="43"/>
                <c:pt idx="0">
                  <c:v>Bez novada* ( 1 367,6)</c:v>
                </c:pt>
                <c:pt idx="1">
                  <c:v>Rīga* ( 935,9)</c:v>
                </c:pt>
                <c:pt idx="2">
                  <c:v>Liepāja (77,2)</c:v>
                </c:pt>
                <c:pt idx="3">
                  <c:v>Jelgava (71,3)</c:v>
                </c:pt>
                <c:pt idx="4">
                  <c:v>Tukuma nov. (56,2)</c:v>
                </c:pt>
                <c:pt idx="5">
                  <c:v>Cēsu nov. (55,8)</c:v>
                </c:pt>
                <c:pt idx="6">
                  <c:v>Jūrmala (55,3)</c:v>
                </c:pt>
                <c:pt idx="7">
                  <c:v>Daugavpils (55,3)</c:v>
                </c:pt>
                <c:pt idx="8">
                  <c:v>Valmieras nov. (51)</c:v>
                </c:pt>
                <c:pt idx="9">
                  <c:v>Siguldas nov. (46,2)</c:v>
                </c:pt>
                <c:pt idx="10">
                  <c:v>Jēkabpils nov. (45,1)</c:v>
                </c:pt>
                <c:pt idx="11">
                  <c:v>Aizkraukles nov. (42,6)</c:v>
                </c:pt>
                <c:pt idx="12">
                  <c:v>Ludzas nov. (38,7)</c:v>
                </c:pt>
                <c:pt idx="13">
                  <c:v>Mārupes nov. (35,2)</c:v>
                </c:pt>
                <c:pt idx="14">
                  <c:v>Ogres nov. (33,4)</c:v>
                </c:pt>
                <c:pt idx="15">
                  <c:v>Rēzekne (30)</c:v>
                </c:pt>
                <c:pt idx="16">
                  <c:v>Limbažu nov. (27,9)</c:v>
                </c:pt>
                <c:pt idx="17">
                  <c:v>Ventspils (26,4)</c:v>
                </c:pt>
                <c:pt idx="18">
                  <c:v>Saldus nov. (24,8)</c:v>
                </c:pt>
                <c:pt idx="19">
                  <c:v>Preiļu nov. (23,9)</c:v>
                </c:pt>
                <c:pt idx="20">
                  <c:v>Jelgavas nov. (22,3)</c:v>
                </c:pt>
                <c:pt idx="21">
                  <c:v>Kuldīgas nov. (21,7)</c:v>
                </c:pt>
                <c:pt idx="22">
                  <c:v>Talsu nov. (21,2)</c:v>
                </c:pt>
                <c:pt idx="23">
                  <c:v>Ķekavas nov. (21,1)</c:v>
                </c:pt>
                <c:pt idx="24">
                  <c:v>Bauskas nov. (20,6)</c:v>
                </c:pt>
                <c:pt idx="25">
                  <c:v>Ādažu nov. (19,7)</c:v>
                </c:pt>
                <c:pt idx="26">
                  <c:v>Rēzeknes nov. (17,6)</c:v>
                </c:pt>
                <c:pt idx="27">
                  <c:v>Alūksnes nov. (17,4)</c:v>
                </c:pt>
                <c:pt idx="28">
                  <c:v>Dobeles nov. (17)</c:v>
                </c:pt>
                <c:pt idx="29">
                  <c:v>Madonas nov. (16,7)</c:v>
                </c:pt>
                <c:pt idx="30">
                  <c:v>Smiltenes nov. (15,3)</c:v>
                </c:pt>
                <c:pt idx="31">
                  <c:v>Dienvidkurzemes nov. (15)</c:v>
                </c:pt>
                <c:pt idx="32">
                  <c:v>Krāslavas nov. (14,1)</c:v>
                </c:pt>
                <c:pt idx="33">
                  <c:v>Ropažu nov. (14)</c:v>
                </c:pt>
                <c:pt idx="34">
                  <c:v>Gulbenes nov. (13,8)</c:v>
                </c:pt>
                <c:pt idx="35">
                  <c:v>Valkas nov. (12,7)</c:v>
                </c:pt>
                <c:pt idx="36">
                  <c:v>Olaines nov. (12,4)</c:v>
                </c:pt>
                <c:pt idx="37">
                  <c:v>Līvānu nov. (11,5)</c:v>
                </c:pt>
                <c:pt idx="38">
                  <c:v>Augšdaugavas nov. (9,4)</c:v>
                </c:pt>
                <c:pt idx="39">
                  <c:v>Balvu nov. (8,5)</c:v>
                </c:pt>
                <c:pt idx="40">
                  <c:v>Salaspils nov. (7,9)</c:v>
                </c:pt>
                <c:pt idx="41">
                  <c:v>Saulkrastu nov. (6,3)</c:v>
                </c:pt>
                <c:pt idx="42">
                  <c:v>Ventspils nov. (5,1)</c:v>
                </c:pt>
              </c:strCache>
            </c:strRef>
          </c:cat>
          <c:val>
            <c:numRef>
              <c:extLst>
                <c:ext xmlns:c15="http://schemas.microsoft.com/office/drawing/2012/chart" uri="{02D57815-91ED-43cb-92C2-25804820EDAC}">
                  <c15:fullRef>
                    <c15:sqref>Grafiski!$AD$35:$AD$78</c15:sqref>
                  </c15:fullRef>
                </c:ext>
              </c:extLst>
              <c:f>Grafiski!$AD$35:$AD$77</c:f>
              <c:numCache>
                <c:formatCode>_(* #,##0.00_);_(* \(#,##0.00\);_(* "-"??_);_(@_)</c:formatCode>
                <c:ptCount val="43"/>
                <c:pt idx="0">
                  <c:v>39283891.286428303</c:v>
                </c:pt>
                <c:pt idx="1">
                  <c:v>12927768.830859663</c:v>
                </c:pt>
                <c:pt idx="2">
                  <c:v>12465974.605243651</c:v>
                </c:pt>
                <c:pt idx="3">
                  <c:v>7353668.4216452455</c:v>
                </c:pt>
                <c:pt idx="4">
                  <c:v>5452693.5121725937</c:v>
                </c:pt>
                <c:pt idx="5">
                  <c:v>11739553.214562457</c:v>
                </c:pt>
                <c:pt idx="6">
                  <c:v>5224069.1438466962</c:v>
                </c:pt>
                <c:pt idx="7">
                  <c:v>3886952.3574822536</c:v>
                </c:pt>
                <c:pt idx="8">
                  <c:v>9164744.6330306027</c:v>
                </c:pt>
                <c:pt idx="9">
                  <c:v>4517021.1162062613</c:v>
                </c:pt>
                <c:pt idx="10">
                  <c:v>18307101.594836347</c:v>
                </c:pt>
                <c:pt idx="11">
                  <c:v>5550343.0040111076</c:v>
                </c:pt>
                <c:pt idx="12">
                  <c:v>4475907.8723948933</c:v>
                </c:pt>
                <c:pt idx="13">
                  <c:v>9102238.5433306079</c:v>
                </c:pt>
                <c:pt idx="14">
                  <c:v>9061401.1048009582</c:v>
                </c:pt>
                <c:pt idx="15">
                  <c:v>1924967.0144758397</c:v>
                </c:pt>
                <c:pt idx="16">
                  <c:v>9027416.0984301157</c:v>
                </c:pt>
                <c:pt idx="17">
                  <c:v>7026547.6685371399</c:v>
                </c:pt>
                <c:pt idx="18">
                  <c:v>8165458.8393533081</c:v>
                </c:pt>
                <c:pt idx="19">
                  <c:v>4479065.7014040649</c:v>
                </c:pt>
                <c:pt idx="20">
                  <c:v>9197428.5264887195</c:v>
                </c:pt>
                <c:pt idx="21">
                  <c:v>6379473.3603546871</c:v>
                </c:pt>
                <c:pt idx="22">
                  <c:v>2579491.587399283</c:v>
                </c:pt>
                <c:pt idx="23">
                  <c:v>3556751.9187230519</c:v>
                </c:pt>
                <c:pt idx="24">
                  <c:v>2472351.9733984573</c:v>
                </c:pt>
                <c:pt idx="25">
                  <c:v>2635459.2746095504</c:v>
                </c:pt>
                <c:pt idx="26">
                  <c:v>2112430.1976288082</c:v>
                </c:pt>
                <c:pt idx="27">
                  <c:v>3692706.6206243946</c:v>
                </c:pt>
                <c:pt idx="28">
                  <c:v>3430220.836652643</c:v>
                </c:pt>
                <c:pt idx="29">
                  <c:v>3325259.6231420441</c:v>
                </c:pt>
                <c:pt idx="30">
                  <c:v>1880291.4004091355</c:v>
                </c:pt>
                <c:pt idx="31">
                  <c:v>2219800.2684406457</c:v>
                </c:pt>
                <c:pt idx="32">
                  <c:v>1169482.7420006667</c:v>
                </c:pt>
                <c:pt idx="33">
                  <c:v>764728.36183782131</c:v>
                </c:pt>
                <c:pt idx="34">
                  <c:v>2450125.8215348287</c:v>
                </c:pt>
                <c:pt idx="35">
                  <c:v>2124720.8159316238</c:v>
                </c:pt>
                <c:pt idx="36">
                  <c:v>4633271.421005833</c:v>
                </c:pt>
                <c:pt idx="37">
                  <c:v>1128712.0187329631</c:v>
                </c:pt>
                <c:pt idx="38">
                  <c:v>1058226.1457711484</c:v>
                </c:pt>
                <c:pt idx="39">
                  <c:v>2762816.412574301</c:v>
                </c:pt>
                <c:pt idx="40">
                  <c:v>2496510.7717973609</c:v>
                </c:pt>
                <c:pt idx="41">
                  <c:v>1393091.5346564774</c:v>
                </c:pt>
                <c:pt idx="42">
                  <c:v>1083167.7207151782</c:v>
                </c:pt>
              </c:numCache>
            </c:numRef>
          </c:val>
          <c:extLst>
            <c:ext xmlns:c15="http://schemas.microsoft.com/office/drawing/2012/chart" uri="{02D57815-91ED-43cb-92C2-25804820EDAC}">
              <c15:datalabelsRange>
                <c15:f>Grafiski!$AF$35:$AF$78</c15:f>
                <c15:dlblRangeCache>
                  <c:ptCount val="44"/>
                  <c:pt idx="0">
                    <c:v> 510,7 </c:v>
                  </c:pt>
                  <c:pt idx="1">
                    <c:v> 129,3 </c:v>
                  </c:pt>
                  <c:pt idx="2">
                    <c:v> 12,5 </c:v>
                  </c:pt>
                  <c:pt idx="3">
                    <c:v> 7,4 </c:v>
                  </c:pt>
                  <c:pt idx="4">
                    <c:v> 5,5 </c:v>
                  </c:pt>
                  <c:pt idx="5">
                    <c:v> 11,7 </c:v>
                  </c:pt>
                  <c:pt idx="6">
                    <c:v> 5,2 </c:v>
                  </c:pt>
                  <c:pt idx="7">
                    <c:v> 3,9 </c:v>
                  </c:pt>
                  <c:pt idx="8">
                    <c:v> 9,2 </c:v>
                  </c:pt>
                  <c:pt idx="9">
                    <c:v> 4,5 </c:v>
                  </c:pt>
                  <c:pt idx="10">
                    <c:v> 18,3 </c:v>
                  </c:pt>
                  <c:pt idx="11">
                    <c:v> 5,6 </c:v>
                  </c:pt>
                  <c:pt idx="12">
                    <c:v> 4,5 </c:v>
                  </c:pt>
                  <c:pt idx="13">
                    <c:v> 9,1 </c:v>
                  </c:pt>
                  <c:pt idx="14">
                    <c:v> 9,1 </c:v>
                  </c:pt>
                  <c:pt idx="15">
                    <c:v> 1,9 </c:v>
                  </c:pt>
                  <c:pt idx="16">
                    <c:v> 9,0 </c:v>
                  </c:pt>
                  <c:pt idx="17">
                    <c:v> 7,0 </c:v>
                  </c:pt>
                  <c:pt idx="18">
                    <c:v> 8,2 </c:v>
                  </c:pt>
                  <c:pt idx="19">
                    <c:v> 4,5 </c:v>
                  </c:pt>
                  <c:pt idx="20">
                    <c:v> 9,2 </c:v>
                  </c:pt>
                  <c:pt idx="21">
                    <c:v> 6,4 </c:v>
                  </c:pt>
                  <c:pt idx="22">
                    <c:v> 2,6 </c:v>
                  </c:pt>
                  <c:pt idx="23">
                    <c:v> 3,6 </c:v>
                  </c:pt>
                  <c:pt idx="24">
                    <c:v> 2,5 </c:v>
                  </c:pt>
                  <c:pt idx="25">
                    <c:v> 2,6 </c:v>
                  </c:pt>
                  <c:pt idx="26">
                    <c:v> 2,1 </c:v>
                  </c:pt>
                  <c:pt idx="27">
                    <c:v> 3,7 </c:v>
                  </c:pt>
                  <c:pt idx="28">
                    <c:v> 3,4 </c:v>
                  </c:pt>
                  <c:pt idx="29">
                    <c:v> 3,3 </c:v>
                  </c:pt>
                  <c:pt idx="30">
                    <c:v> 1,9 </c:v>
                  </c:pt>
                  <c:pt idx="31">
                    <c:v> 2,2 </c:v>
                  </c:pt>
                  <c:pt idx="32">
                    <c:v> 1,2 </c:v>
                  </c:pt>
                  <c:pt idx="33">
                    <c:v> 0,8 </c:v>
                  </c:pt>
                  <c:pt idx="34">
                    <c:v> 2,5 </c:v>
                  </c:pt>
                  <c:pt idx="35">
                    <c:v> 2,1 </c:v>
                  </c:pt>
                  <c:pt idx="36">
                    <c:v> 4,6 </c:v>
                  </c:pt>
                  <c:pt idx="37">
                    <c:v> 1,1 </c:v>
                  </c:pt>
                  <c:pt idx="38">
                    <c:v> 1,1 </c:v>
                  </c:pt>
                  <c:pt idx="39">
                    <c:v> 2,8 </c:v>
                  </c:pt>
                  <c:pt idx="40">
                    <c:v> 2,5 </c:v>
                  </c:pt>
                  <c:pt idx="41">
                    <c:v> 1,4 </c:v>
                  </c:pt>
                  <c:pt idx="42">
                    <c:v> 1,1 </c:v>
                  </c:pt>
                  <c:pt idx="43">
                    <c:v> 0,0 </c:v>
                  </c:pt>
                </c15:dlblRangeCache>
              </c15:datalabelsRange>
            </c:ext>
            <c:ext xmlns:c16="http://schemas.microsoft.com/office/drawing/2014/chart" uri="{C3380CC4-5D6E-409C-BE32-E72D297353CC}">
              <c16:uniqueId val="{00000002-C5E0-4CD0-BD27-F9EDFC0486C6}"/>
            </c:ext>
          </c:extLst>
        </c:ser>
        <c:dLbls>
          <c:showLegendKey val="0"/>
          <c:showVal val="0"/>
          <c:showCatName val="0"/>
          <c:showSerName val="0"/>
          <c:showPercent val="0"/>
          <c:showBubbleSize val="0"/>
        </c:dLbls>
        <c:gapWidth val="37"/>
        <c:overlap val="100"/>
        <c:axId val="1780754896"/>
        <c:axId val="1780753456"/>
        <c:extLst>
          <c:ext xmlns:c15="http://schemas.microsoft.com/office/drawing/2012/chart" uri="{02D57815-91ED-43cb-92C2-25804820EDAC}">
            <c15:filteredBarSeries>
              <c15:ser>
                <c:idx val="0"/>
                <c:order val="0"/>
                <c:tx>
                  <c:strRef>
                    <c:extLst>
                      <c:ext uri="{02D57815-91ED-43cb-92C2-25804820EDAC}">
                        <c15:formulaRef>
                          <c15:sqref>Grafiski!$AB$34</c15:sqref>
                        </c15:formulaRef>
                      </c:ext>
                    </c:extLst>
                    <c:strCache>
                      <c:ptCount val="1"/>
                      <c:pt idx="0">
                        <c:v>Līgums</c:v>
                      </c:pt>
                    </c:strCache>
                  </c:strRef>
                </c:tx>
                <c:spPr>
                  <a:solidFill>
                    <a:schemeClr val="accent1"/>
                  </a:solidFill>
                  <a:ln>
                    <a:noFill/>
                  </a:ln>
                  <a:effectLst/>
                </c:spPr>
                <c:invertIfNegative val="0"/>
                <c:cat>
                  <c:strRef>
                    <c:extLst>
                      <c:ext uri="{02D57815-91ED-43cb-92C2-25804820EDAC}">
                        <c15:fullRef>
                          <c15:sqref>Grafiski!$AA$35:$AA$78</c15:sqref>
                        </c15:fullRef>
                        <c15:formulaRef>
                          <c15:sqref>Grafiski!$AA$35:$AA$77</c15:sqref>
                        </c15:formulaRef>
                      </c:ext>
                    </c:extLst>
                    <c:strCache>
                      <c:ptCount val="43"/>
                      <c:pt idx="0">
                        <c:v>Bez novada* ( 1 367,6)</c:v>
                      </c:pt>
                      <c:pt idx="1">
                        <c:v>Rīga* ( 935,9)</c:v>
                      </c:pt>
                      <c:pt idx="2">
                        <c:v>Liepāja (77,2)</c:v>
                      </c:pt>
                      <c:pt idx="3">
                        <c:v>Jelgava (71,3)</c:v>
                      </c:pt>
                      <c:pt idx="4">
                        <c:v>Tukuma nov. (56,2)</c:v>
                      </c:pt>
                      <c:pt idx="5">
                        <c:v>Cēsu nov. (55,8)</c:v>
                      </c:pt>
                      <c:pt idx="6">
                        <c:v>Jūrmala (55,3)</c:v>
                      </c:pt>
                      <c:pt idx="7">
                        <c:v>Daugavpils (55,3)</c:v>
                      </c:pt>
                      <c:pt idx="8">
                        <c:v>Valmieras nov. (51)</c:v>
                      </c:pt>
                      <c:pt idx="9">
                        <c:v>Siguldas nov. (46,2)</c:v>
                      </c:pt>
                      <c:pt idx="10">
                        <c:v>Jēkabpils nov. (45,1)</c:v>
                      </c:pt>
                      <c:pt idx="11">
                        <c:v>Aizkraukles nov. (42,6)</c:v>
                      </c:pt>
                      <c:pt idx="12">
                        <c:v>Ludzas nov. (38,7)</c:v>
                      </c:pt>
                      <c:pt idx="13">
                        <c:v>Mārupes nov. (35,2)</c:v>
                      </c:pt>
                      <c:pt idx="14">
                        <c:v>Ogres nov. (33,4)</c:v>
                      </c:pt>
                      <c:pt idx="15">
                        <c:v>Rēzekne (30)</c:v>
                      </c:pt>
                      <c:pt idx="16">
                        <c:v>Limbažu nov. (27,9)</c:v>
                      </c:pt>
                      <c:pt idx="17">
                        <c:v>Ventspils (26,4)</c:v>
                      </c:pt>
                      <c:pt idx="18">
                        <c:v>Saldus nov. (24,8)</c:v>
                      </c:pt>
                      <c:pt idx="19">
                        <c:v>Preiļu nov. (23,9)</c:v>
                      </c:pt>
                      <c:pt idx="20">
                        <c:v>Jelgavas nov. (22,3)</c:v>
                      </c:pt>
                      <c:pt idx="21">
                        <c:v>Kuldīgas nov. (21,7)</c:v>
                      </c:pt>
                      <c:pt idx="22">
                        <c:v>Talsu nov. (21,2)</c:v>
                      </c:pt>
                      <c:pt idx="23">
                        <c:v>Ķekavas nov. (21,1)</c:v>
                      </c:pt>
                      <c:pt idx="24">
                        <c:v>Bauskas nov. (20,6)</c:v>
                      </c:pt>
                      <c:pt idx="25">
                        <c:v>Ādažu nov. (19,7)</c:v>
                      </c:pt>
                      <c:pt idx="26">
                        <c:v>Rēzeknes nov. (17,6)</c:v>
                      </c:pt>
                      <c:pt idx="27">
                        <c:v>Alūksnes nov. (17,4)</c:v>
                      </c:pt>
                      <c:pt idx="28">
                        <c:v>Dobeles nov. (17)</c:v>
                      </c:pt>
                      <c:pt idx="29">
                        <c:v>Madonas nov. (16,7)</c:v>
                      </c:pt>
                      <c:pt idx="30">
                        <c:v>Smiltenes nov. (15,3)</c:v>
                      </c:pt>
                      <c:pt idx="31">
                        <c:v>Dienvidkurzemes nov. (15)</c:v>
                      </c:pt>
                      <c:pt idx="32">
                        <c:v>Krāslavas nov. (14,1)</c:v>
                      </c:pt>
                      <c:pt idx="33">
                        <c:v>Ropažu nov. (14)</c:v>
                      </c:pt>
                      <c:pt idx="34">
                        <c:v>Gulbenes nov. (13,8)</c:v>
                      </c:pt>
                      <c:pt idx="35">
                        <c:v>Valkas nov. (12,7)</c:v>
                      </c:pt>
                      <c:pt idx="36">
                        <c:v>Olaines nov. (12,4)</c:v>
                      </c:pt>
                      <c:pt idx="37">
                        <c:v>Līvānu nov. (11,5)</c:v>
                      </c:pt>
                      <c:pt idx="38">
                        <c:v>Augšdaugavas nov. (9,4)</c:v>
                      </c:pt>
                      <c:pt idx="39">
                        <c:v>Balvu nov. (8,5)</c:v>
                      </c:pt>
                      <c:pt idx="40">
                        <c:v>Salaspils nov. (7,9)</c:v>
                      </c:pt>
                      <c:pt idx="41">
                        <c:v>Saulkrastu nov. (6,3)</c:v>
                      </c:pt>
                      <c:pt idx="42">
                        <c:v>Ventspils nov. (5,1)</c:v>
                      </c:pt>
                    </c:strCache>
                  </c:strRef>
                </c:cat>
                <c:val>
                  <c:numRef>
                    <c:extLst>
                      <c:ext uri="{02D57815-91ED-43cb-92C2-25804820EDAC}">
                        <c15:fullRef>
                          <c15:sqref>Grafiski!$AB$35:$AB$78</c15:sqref>
                        </c15:fullRef>
                        <c15:formulaRef>
                          <c15:sqref>Grafiski!$AB$35:$AB$77</c15:sqref>
                        </c15:formulaRef>
                      </c:ext>
                    </c:extLst>
                    <c:numCache>
                      <c:formatCode>_(* #,##0.00_);_(* \(#,##0.00\);_(* "-"??_);_(@_)</c:formatCode>
                      <c:ptCount val="43"/>
                      <c:pt idx="0">
                        <c:v>105201248.94182277</c:v>
                      </c:pt>
                      <c:pt idx="1">
                        <c:v>93589503.075413257</c:v>
                      </c:pt>
                      <c:pt idx="2">
                        <c:v>77167756.625783533</c:v>
                      </c:pt>
                      <c:pt idx="3">
                        <c:v>71281306.234378859</c:v>
                      </c:pt>
                      <c:pt idx="4">
                        <c:v>56226359.210169718</c:v>
                      </c:pt>
                      <c:pt idx="5">
                        <c:v>55820141.30244071</c:v>
                      </c:pt>
                      <c:pt idx="6">
                        <c:v>55306368.429311477</c:v>
                      </c:pt>
                      <c:pt idx="7">
                        <c:v>55288670.685197443</c:v>
                      </c:pt>
                      <c:pt idx="8">
                        <c:v>51026946.917054765</c:v>
                      </c:pt>
                      <c:pt idx="9">
                        <c:v>46248371.257009462</c:v>
                      </c:pt>
                      <c:pt idx="10">
                        <c:v>45077969.092593461</c:v>
                      </c:pt>
                      <c:pt idx="11">
                        <c:v>42624030.384345658</c:v>
                      </c:pt>
                      <c:pt idx="12">
                        <c:v>38654201.561710119</c:v>
                      </c:pt>
                      <c:pt idx="13">
                        <c:v>35193673.066210344</c:v>
                      </c:pt>
                      <c:pt idx="14">
                        <c:v>33414083.338617299</c:v>
                      </c:pt>
                      <c:pt idx="15">
                        <c:v>30018364.016496588</c:v>
                      </c:pt>
                      <c:pt idx="16">
                        <c:v>27868497.658509072</c:v>
                      </c:pt>
                      <c:pt idx="17">
                        <c:v>26427015.272474226</c:v>
                      </c:pt>
                      <c:pt idx="18">
                        <c:v>24753784.066313129</c:v>
                      </c:pt>
                      <c:pt idx="19">
                        <c:v>23867428.179035276</c:v>
                      </c:pt>
                      <c:pt idx="20">
                        <c:v>22276235.371000946</c:v>
                      </c:pt>
                      <c:pt idx="21">
                        <c:v>21728764.331208114</c:v>
                      </c:pt>
                      <c:pt idx="22">
                        <c:v>21238600.321951676</c:v>
                      </c:pt>
                      <c:pt idx="23">
                        <c:v>21055545.111316942</c:v>
                      </c:pt>
                      <c:pt idx="24">
                        <c:v>20647775.533285081</c:v>
                      </c:pt>
                      <c:pt idx="25">
                        <c:v>19670914.47239048</c:v>
                      </c:pt>
                      <c:pt idx="26">
                        <c:v>17628309.157408807</c:v>
                      </c:pt>
                      <c:pt idx="27">
                        <c:v>17435489.893547796</c:v>
                      </c:pt>
                      <c:pt idx="28">
                        <c:v>16961821.067151878</c:v>
                      </c:pt>
                      <c:pt idx="29">
                        <c:v>16703233.758268472</c:v>
                      </c:pt>
                      <c:pt idx="30">
                        <c:v>15275812.355284341</c:v>
                      </c:pt>
                      <c:pt idx="31">
                        <c:v>14980038.795661453</c:v>
                      </c:pt>
                      <c:pt idx="32">
                        <c:v>14123327.084315693</c:v>
                      </c:pt>
                      <c:pt idx="33">
                        <c:v>14022928.776512885</c:v>
                      </c:pt>
                      <c:pt idx="34">
                        <c:v>13761033.598360997</c:v>
                      </c:pt>
                      <c:pt idx="35">
                        <c:v>12681959.791214647</c:v>
                      </c:pt>
                      <c:pt idx="36">
                        <c:v>12373121.387741618</c:v>
                      </c:pt>
                      <c:pt idx="37">
                        <c:v>11526283.501092754</c:v>
                      </c:pt>
                      <c:pt idx="38">
                        <c:v>9372079.3646659218</c:v>
                      </c:pt>
                      <c:pt idx="39">
                        <c:v>8488136.0546895433</c:v>
                      </c:pt>
                      <c:pt idx="40">
                        <c:v>7892917.2684765384</c:v>
                      </c:pt>
                      <c:pt idx="41">
                        <c:v>6251496.5705564767</c:v>
                      </c:pt>
                      <c:pt idx="42">
                        <c:v>5104754.1432830207</c:v>
                      </c:pt>
                    </c:numCache>
                  </c:numRef>
                </c:val>
                <c:extLst>
                  <c:ext xmlns:c16="http://schemas.microsoft.com/office/drawing/2014/chart" uri="{C3380CC4-5D6E-409C-BE32-E72D297353CC}">
                    <c16:uniqueId val="{00000000-C5E0-4CD0-BD27-F9EDFC0486C6}"/>
                  </c:ext>
                </c:extLst>
              </c15:ser>
            </c15:filteredBarSeries>
          </c:ext>
        </c:extLst>
      </c:barChart>
      <c:catAx>
        <c:axId val="17807548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crossAx val="1780753456"/>
        <c:crosses val="autoZero"/>
        <c:auto val="1"/>
        <c:lblAlgn val="ctr"/>
        <c:lblOffset val="100"/>
        <c:noMultiLvlLbl val="0"/>
      </c:catAx>
      <c:valAx>
        <c:axId val="1780753456"/>
        <c:scaling>
          <c:orientation val="minMax"/>
        </c:scaling>
        <c:delete val="1"/>
        <c:axPos val="l"/>
        <c:numFmt formatCode="_(* #,##0.00_);_(* \(#,##0.00\);_(* &quot;-&quot;??_);_(@_)" sourceLinked="1"/>
        <c:majorTickMark val="out"/>
        <c:minorTickMark val="none"/>
        <c:tickLblPos val="nextTo"/>
        <c:crossAx val="1780754896"/>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ispUnitsLbl>
        </c:dispUnits>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16496001380216E-4"/>
          <c:y val="1.313178616431147E-2"/>
          <c:w val="0.98223819205697882"/>
          <c:h val="0.74777492156357173"/>
        </c:manualLayout>
      </c:layout>
      <c:ofPieChart>
        <c:ofPieType val="pie"/>
        <c:varyColors val="1"/>
        <c:ser>
          <c:idx val="0"/>
          <c:order val="0"/>
          <c:dPt>
            <c:idx val="0"/>
            <c:bubble3D val="0"/>
            <c:spPr>
              <a:solidFill>
                <a:srgbClr val="2739C5"/>
              </a:solidFill>
              <a:ln w="19050">
                <a:solidFill>
                  <a:schemeClr val="lt1"/>
                </a:solidFill>
              </a:ln>
              <a:effectLst/>
            </c:spPr>
            <c:extLst>
              <c:ext xmlns:c16="http://schemas.microsoft.com/office/drawing/2014/chart" uri="{C3380CC4-5D6E-409C-BE32-E72D297353CC}">
                <c16:uniqueId val="{00000001-6AA4-46F3-8D15-6A4DE0BAAA21}"/>
              </c:ext>
            </c:extLst>
          </c:dPt>
          <c:dPt>
            <c:idx val="1"/>
            <c:bubble3D val="0"/>
            <c:spPr>
              <a:solidFill>
                <a:srgbClr val="808080"/>
              </a:solidFill>
              <a:ln w="19050">
                <a:solidFill>
                  <a:schemeClr val="lt1"/>
                </a:solidFill>
              </a:ln>
              <a:effectLst/>
            </c:spPr>
            <c:extLst>
              <c:ext xmlns:c16="http://schemas.microsoft.com/office/drawing/2014/chart" uri="{C3380CC4-5D6E-409C-BE32-E72D297353CC}">
                <c16:uniqueId val="{00000003-6AA4-46F3-8D15-6A4DE0BAAA21}"/>
              </c:ext>
            </c:extLst>
          </c:dPt>
          <c:dPt>
            <c:idx val="2"/>
            <c:bubble3D val="0"/>
            <c:spPr>
              <a:solidFill>
                <a:srgbClr val="4BA2F2"/>
              </a:solidFill>
              <a:ln w="19050">
                <a:solidFill>
                  <a:schemeClr val="lt1"/>
                </a:solidFill>
              </a:ln>
              <a:effectLst/>
            </c:spPr>
            <c:extLst>
              <c:ext xmlns:c16="http://schemas.microsoft.com/office/drawing/2014/chart" uri="{C3380CC4-5D6E-409C-BE32-E72D297353CC}">
                <c16:uniqueId val="{00000005-6AA4-46F3-8D15-6A4DE0BAAA21}"/>
              </c:ext>
            </c:extLst>
          </c:dPt>
          <c:dPt>
            <c:idx val="3"/>
            <c:bubble3D val="0"/>
            <c:spPr>
              <a:solidFill>
                <a:srgbClr val="A9EDFD"/>
              </a:solidFill>
              <a:ln w="19050">
                <a:solidFill>
                  <a:schemeClr val="lt1"/>
                </a:solidFill>
              </a:ln>
              <a:effectLst/>
            </c:spPr>
            <c:extLst>
              <c:ext xmlns:c16="http://schemas.microsoft.com/office/drawing/2014/chart" uri="{C3380CC4-5D6E-409C-BE32-E72D297353CC}">
                <c16:uniqueId val="{00000007-6AA4-46F3-8D15-6A4DE0BAAA21}"/>
              </c:ext>
            </c:extLst>
          </c:dPt>
          <c:dPt>
            <c:idx val="4"/>
            <c:bubble3D val="0"/>
            <c:spPr>
              <a:solidFill>
                <a:srgbClr val="CAD3ED"/>
              </a:solidFill>
              <a:ln w="19050">
                <a:solidFill>
                  <a:schemeClr val="lt1"/>
                </a:solidFill>
              </a:ln>
              <a:effectLst/>
            </c:spPr>
            <c:extLst>
              <c:ext xmlns:c16="http://schemas.microsoft.com/office/drawing/2014/chart" uri="{C3380CC4-5D6E-409C-BE32-E72D297353CC}">
                <c16:uniqueId val="{00000009-6AA4-46F3-8D15-6A4DE0BAAA21}"/>
              </c:ext>
            </c:extLst>
          </c:dPt>
          <c:dPt>
            <c:idx val="5"/>
            <c:bubble3D val="0"/>
            <c:spPr>
              <a:solidFill>
                <a:srgbClr val="DAD7C4"/>
              </a:solidFill>
              <a:ln w="19050">
                <a:solidFill>
                  <a:schemeClr val="lt1"/>
                </a:solidFill>
              </a:ln>
              <a:effectLst/>
            </c:spPr>
            <c:extLst>
              <c:ext xmlns:c16="http://schemas.microsoft.com/office/drawing/2014/chart" uri="{C3380CC4-5D6E-409C-BE32-E72D297353CC}">
                <c16:uniqueId val="{0000000B-6AA4-46F3-8D15-6A4DE0BAAA21}"/>
              </c:ext>
            </c:extLst>
          </c:dPt>
          <c:dPt>
            <c:idx val="6"/>
            <c:bubble3D val="0"/>
            <c:spPr>
              <a:solidFill>
                <a:srgbClr val="4B9AB4"/>
              </a:solidFill>
              <a:ln w="19050">
                <a:solidFill>
                  <a:schemeClr val="lt1"/>
                </a:solidFill>
              </a:ln>
              <a:effectLst/>
            </c:spPr>
            <c:extLst>
              <c:ext xmlns:c16="http://schemas.microsoft.com/office/drawing/2014/chart" uri="{C3380CC4-5D6E-409C-BE32-E72D297353CC}">
                <c16:uniqueId val="{0000000D-6AA4-46F3-8D15-6A4DE0BAAA21}"/>
              </c:ext>
            </c:extLst>
          </c:dPt>
          <c:dPt>
            <c:idx val="7"/>
            <c:bubble3D val="0"/>
            <c:spPr>
              <a:solidFill>
                <a:srgbClr val="6277BF"/>
              </a:solidFill>
              <a:ln w="19050">
                <a:solidFill>
                  <a:schemeClr val="lt1"/>
                </a:solidFill>
              </a:ln>
              <a:effectLst/>
            </c:spPr>
            <c:extLst>
              <c:ext xmlns:c16="http://schemas.microsoft.com/office/drawing/2014/chart" uri="{C3380CC4-5D6E-409C-BE32-E72D297353CC}">
                <c16:uniqueId val="{0000000F-6AA4-46F3-8D15-6A4DE0BAAA21}"/>
              </c:ext>
            </c:extLst>
          </c:dPt>
          <c:dLbls>
            <c:dLbl>
              <c:idx val="0"/>
              <c:layout>
                <c:manualLayout>
                  <c:x val="8.8766840553908322E-2"/>
                  <c:y val="6.4467306550180419E-4"/>
                </c:manualLayout>
              </c:layout>
              <c:tx>
                <c:rich>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6BE11A4C-C2E2-4906-B595-8280A5073EF3}"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2739C5"/>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6AA4-46F3-8D15-6A4DE0BAAA21}"/>
                </c:ext>
              </c:extLst>
            </c:dLbl>
            <c:dLbl>
              <c:idx val="1"/>
              <c:layout>
                <c:manualLayout>
                  <c:x val="9.3272337289000501E-2"/>
                  <c:y val="3.7116884112113724E-2"/>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FF0CF101-DE12-4156-8F44-EE1ED6229535}"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808080"/>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15745074274092702"/>
                      <c:h val="5.8394160583941604E-2"/>
                    </c:manualLayout>
                  </c15:layout>
                  <c15:dlblFieldTable/>
                  <c15:showDataLabelsRange val="1"/>
                </c:ext>
                <c:ext xmlns:c16="http://schemas.microsoft.com/office/drawing/2014/chart" uri="{C3380CC4-5D6E-409C-BE32-E72D297353CC}">
                  <c16:uniqueId val="{00000003-6AA4-46F3-8D15-6A4DE0BAAA21}"/>
                </c:ext>
              </c:extLst>
            </c:dLbl>
            <c:dLbl>
              <c:idx val="2"/>
              <c:layout>
                <c:manualLayout>
                  <c:x val="-1.3148334498628699E-3"/>
                  <c:y val="3.1531281047496182E-2"/>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3E1C7FAE-9466-4429-8FFA-7656752BF936}"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4BA2F2"/>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13548583913921755"/>
                      <c:h val="5.1094890510948905E-2"/>
                    </c:manualLayout>
                  </c15:layout>
                  <c15:dlblFieldTable/>
                  <c15:showDataLabelsRange val="1"/>
                </c:ext>
                <c:ext xmlns:c16="http://schemas.microsoft.com/office/drawing/2014/chart" uri="{C3380CC4-5D6E-409C-BE32-E72D297353CC}">
                  <c16:uniqueId val="{00000005-6AA4-46F3-8D15-6A4DE0BAAA21}"/>
                </c:ext>
              </c:extLst>
            </c:dLbl>
            <c:dLbl>
              <c:idx val="3"/>
              <c:layout>
                <c:manualLayout>
                  <c:x val="-4.5917197780735855E-4"/>
                  <c:y val="-5.4786992208093716E-2"/>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A813567E-4562-4AD2-A3CE-939F37716E6B}"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A9EDFD"/>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10635247557406109"/>
                      <c:h val="5.2518343966128318E-2"/>
                    </c:manualLayout>
                  </c15:layout>
                  <c15:dlblFieldTable/>
                  <c15:showDataLabelsRange val="1"/>
                </c:ext>
                <c:ext xmlns:c16="http://schemas.microsoft.com/office/drawing/2014/chart" uri="{C3380CC4-5D6E-409C-BE32-E72D297353CC}">
                  <c16:uniqueId val="{00000007-6AA4-46F3-8D15-6A4DE0BAAA21}"/>
                </c:ext>
              </c:extLst>
            </c:dLbl>
            <c:dLbl>
              <c:idx val="4"/>
              <c:layout>
                <c:manualLayout>
                  <c:x val="3.4298498667742518E-2"/>
                  <c:y val="6.0503477211333988E-3"/>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6342C11D-9E21-411A-9B6A-556911A290F6}"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CAD3ED"/>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10914479669098955"/>
                      <c:h val="5.4951433990459223E-2"/>
                    </c:manualLayout>
                  </c15:layout>
                  <c15:dlblFieldTable/>
                  <c15:showDataLabelsRange val="1"/>
                </c:ext>
                <c:ext xmlns:c16="http://schemas.microsoft.com/office/drawing/2014/chart" uri="{C3380CC4-5D6E-409C-BE32-E72D297353CC}">
                  <c16:uniqueId val="{00000009-6AA4-46F3-8D15-6A4DE0BAAA21}"/>
                </c:ext>
              </c:extLst>
            </c:dLbl>
            <c:dLbl>
              <c:idx val="5"/>
              <c:layout>
                <c:manualLayout>
                  <c:x val="5.7953390561331468E-2"/>
                  <c:y val="5.9301109259152912E-2"/>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9AC939CB-30A3-448F-8A97-90B0E341C36C}"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DAD7C4"/>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12614365612675377"/>
                      <c:h val="7.1983064160775517E-2"/>
                    </c:manualLayout>
                  </c15:layout>
                  <c15:dlblFieldTable/>
                  <c15:showDataLabelsRange val="1"/>
                </c:ext>
                <c:ext xmlns:c16="http://schemas.microsoft.com/office/drawing/2014/chart" uri="{C3380CC4-5D6E-409C-BE32-E72D297353CC}">
                  <c16:uniqueId val="{0000000B-6AA4-46F3-8D15-6A4DE0BAAA21}"/>
                </c:ext>
              </c:extLst>
            </c:dLbl>
            <c:dLbl>
              <c:idx val="6"/>
              <c:layout>
                <c:manualLayout>
                  <c:x val="3.0507721306056276E-3"/>
                  <c:y val="3.5277292544207729E-2"/>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5261DC4A-E53E-4F46-9421-1D10D1722EFB}"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4B9AB4"/>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0"/>
              <c:showBubbleSize val="0"/>
              <c:extLst>
                <c:ext xmlns:c15="http://schemas.microsoft.com/office/drawing/2012/chart" uri="{CE6537A1-D6FC-4f65-9D91-7224C49458BB}">
                  <c15:layout>
                    <c:manualLayout>
                      <c:w val="0.11041937035357491"/>
                      <c:h val="7.1167883211678828E-2"/>
                    </c:manualLayout>
                  </c15:layout>
                  <c15:dlblFieldTable/>
                  <c15:showDataLabelsRange val="1"/>
                </c:ext>
                <c:ext xmlns:c16="http://schemas.microsoft.com/office/drawing/2014/chart" uri="{C3380CC4-5D6E-409C-BE32-E72D297353CC}">
                  <c16:uniqueId val="{0000000D-6AA4-46F3-8D15-6A4DE0BAAA21}"/>
                </c:ext>
              </c:extLst>
            </c:dLbl>
            <c:dLbl>
              <c:idx val="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6AA4-46F3-8D15-6A4DE0BAAA21}"/>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1"/>
            <c:leaderLines>
              <c:spPr>
                <a:ln w="9525" cap="flat" cmpd="sng" algn="ctr">
                  <a:solidFill>
                    <a:schemeClr val="tx1"/>
                  </a:solidFill>
                  <a:round/>
                </a:ln>
                <a:effectLst/>
              </c:spPr>
            </c:leaderLines>
            <c:extLst>
              <c:ext xmlns:c15="http://schemas.microsoft.com/office/drawing/2012/chart" uri="{CE6537A1-D6FC-4f65-9D91-7224C49458BB}">
                <c15:showDataLabelsRange val="1"/>
              </c:ext>
            </c:extLst>
          </c:dLbls>
          <c:cat>
            <c:strRef>
              <c:extLst>
                <c:ext xmlns:c15="http://schemas.microsoft.com/office/drawing/2012/chart" uri="{02D57815-91ED-43cb-92C2-25804820EDAC}">
                  <c15:fullRef>
                    <c15:sqref>Grafiski!$Z$7:$Z$15</c15:sqref>
                  </c15:fullRef>
                </c:ext>
              </c:extLst>
              <c:f>(Grafiski!$Z$7,Grafiski!$Z$9:$Z$14)</c:f>
              <c:strCache>
                <c:ptCount val="7"/>
                <c:pt idx="0">
                  <c:v>Apjoms, par kuru līgumi vēl nav noslēgti</c:v>
                </c:pt>
                <c:pt idx="1">
                  <c:v>Bez reģionu sadalījuma</c:v>
                </c:pt>
                <c:pt idx="2">
                  <c:v>Rīga un Pierīga</c:v>
                </c:pt>
                <c:pt idx="3">
                  <c:v>Vidzeme</c:v>
                </c:pt>
                <c:pt idx="4">
                  <c:v>Kurzeme</c:v>
                </c:pt>
                <c:pt idx="5">
                  <c:v>Zemgale</c:v>
                </c:pt>
                <c:pt idx="6">
                  <c:v>Latgale</c:v>
                </c:pt>
              </c:strCache>
            </c:strRef>
          </c:cat>
          <c:val>
            <c:numRef>
              <c:extLst>
                <c:ext xmlns:c15="http://schemas.microsoft.com/office/drawing/2012/chart" uri="{02D57815-91ED-43cb-92C2-25804820EDAC}">
                  <c15:fullRef>
                    <c15:sqref>Grafiski!$AB$7:$AB$15</c15:sqref>
                  </c15:fullRef>
                </c:ext>
              </c:extLst>
              <c:f>(Grafiski!$AB$7,Grafiski!$AB$9:$AB$14)</c:f>
              <c:numCache>
                <c:formatCode>_(* #,##0.00_);_(* \(#,##0.00\);_(* "-"??_);_(@_)</c:formatCode>
                <c:ptCount val="7"/>
                <c:pt idx="0">
                  <c:v>793223653.55313432</c:v>
                </c:pt>
                <c:pt idx="1">
                  <c:v>1364622355.5767734</c:v>
                </c:pt>
                <c:pt idx="2">
                  <c:v>1144772304.6925251</c:v>
                </c:pt>
                <c:pt idx="3">
                  <c:v>251182727.46235442</c:v>
                </c:pt>
                <c:pt idx="4">
                  <c:v>247722688.6888448</c:v>
                </c:pt>
                <c:pt idx="5">
                  <c:v>220496490.17175567</c:v>
                </c:pt>
                <c:pt idx="6">
                  <c:v>209054965.85461214</c:v>
                </c:pt>
              </c:numCache>
            </c:numRef>
          </c:val>
          <c:extLst>
            <c:ext xmlns:c15="http://schemas.microsoft.com/office/drawing/2012/chart" uri="{02D57815-91ED-43cb-92C2-25804820EDAC}">
              <c15:datalabelsRange>
                <c15:f>Grafiski!$AD$7:$AD$15</c15:f>
                <c15:dlblRangeCache>
                  <c:ptCount val="9"/>
                  <c:pt idx="0">
                    <c:v>793,2; 19%</c:v>
                  </c:pt>
                  <c:pt idx="1">
                    <c:v>3 437,9; 81%</c:v>
                  </c:pt>
                  <c:pt idx="2">
                    <c:v>1 364,6; 40%</c:v>
                  </c:pt>
                  <c:pt idx="3">
                    <c:v>1 144,8; 33%</c:v>
                  </c:pt>
                  <c:pt idx="4">
                    <c:v>251,2; 7%</c:v>
                  </c:pt>
                  <c:pt idx="5">
                    <c:v>247,7; 7%</c:v>
                  </c:pt>
                  <c:pt idx="6">
                    <c:v>220,5; 6%</c:v>
                  </c:pt>
                  <c:pt idx="7">
                    <c:v>209,1; 6%</c:v>
                  </c:pt>
                  <c:pt idx="8">
                    <c:v>1 864,2; 54%</c:v>
                  </c:pt>
                </c15:dlblRangeCache>
              </c15:datalabelsRange>
            </c:ext>
            <c:ext xmlns:c15="http://schemas.microsoft.com/office/drawing/2012/chart" uri="{02D57815-91ED-43cb-92C2-25804820EDAC}">
              <c15:categoryFilterExceptions/>
            </c:ext>
            <c:ext xmlns:c16="http://schemas.microsoft.com/office/drawing/2014/chart" uri="{C3380CC4-5D6E-409C-BE32-E72D297353CC}">
              <c16:uniqueId val="{00000010-6AA4-46F3-8D15-6A4DE0BAAA21}"/>
            </c:ext>
          </c:extLst>
        </c:ser>
        <c:dLbls>
          <c:showLegendKey val="0"/>
          <c:showVal val="0"/>
          <c:showCatName val="0"/>
          <c:showSerName val="0"/>
          <c:showPercent val="0"/>
          <c:showBubbleSize val="0"/>
          <c:showLeaderLines val="1"/>
        </c:dLbls>
        <c:gapWidth val="100"/>
        <c:splitType val="pos"/>
        <c:splitPos val="6"/>
        <c:secondPieSize val="75"/>
        <c:serLines>
          <c:spPr>
            <a:ln w="9525" cap="flat" cmpd="sng" algn="ctr">
              <a:solidFill>
                <a:schemeClr val="tx1">
                  <a:lumMod val="35000"/>
                  <a:lumOff val="65000"/>
                </a:schemeClr>
              </a:solidFill>
              <a:round/>
            </a:ln>
            <a:effectLst/>
          </c:spPr>
        </c:serLines>
      </c:of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lv-LV"/>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532612222255664E-3"/>
          <c:y val="9.4395329227404297E-3"/>
          <c:w val="0.9753412627769843"/>
          <c:h val="0.9262696676189812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Grafiski_ENG!$AJ$7:$AJ$12</c:f>
              <c:strCache>
                <c:ptCount val="6"/>
                <c:pt idx="0">
                  <c:v>Zemgale</c:v>
                </c:pt>
                <c:pt idx="1">
                  <c:v>Rīga un Pierīga</c:v>
                </c:pt>
                <c:pt idx="2">
                  <c:v>Vidzeme</c:v>
                </c:pt>
                <c:pt idx="3">
                  <c:v>Kurzeme</c:v>
                </c:pt>
                <c:pt idx="4">
                  <c:v>Latgale</c:v>
                </c:pt>
                <c:pt idx="5">
                  <c:v>Visa Latvija</c:v>
                </c:pt>
              </c:strCache>
            </c:strRef>
          </c:cat>
          <c:val>
            <c:numRef>
              <c:f>Grafiski_ENG!$AK$7:$AK$12</c:f>
              <c:numCache>
                <c:formatCode>0.0</c:formatCode>
                <c:ptCount val="6"/>
                <c:pt idx="0">
                  <c:v>1005.9559478799571</c:v>
                </c:pt>
                <c:pt idx="1">
                  <c:v>971.93999152038691</c:v>
                </c:pt>
                <c:pt idx="2">
                  <c:v>926.1114561167542</c:v>
                </c:pt>
                <c:pt idx="3">
                  <c:v>911.85482586840897</c:v>
                </c:pt>
                <c:pt idx="4">
                  <c:v>888.94496732014079</c:v>
                </c:pt>
                <c:pt idx="5">
                  <c:v>739.52301489228535</c:v>
                </c:pt>
              </c:numCache>
            </c:numRef>
          </c:val>
          <c:extLst>
            <c:ext xmlns:c16="http://schemas.microsoft.com/office/drawing/2014/chart" uri="{C3380CC4-5D6E-409C-BE32-E72D297353CC}">
              <c16:uniqueId val="{00000000-F7C4-4877-8A28-B0D7F26E5858}"/>
            </c:ext>
          </c:extLst>
        </c:ser>
        <c:dLbls>
          <c:showLegendKey val="0"/>
          <c:showVal val="0"/>
          <c:showCatName val="0"/>
          <c:showSerName val="0"/>
          <c:showPercent val="0"/>
          <c:showBubbleSize val="0"/>
        </c:dLbls>
        <c:gapWidth val="219"/>
        <c:overlap val="-27"/>
        <c:axId val="1009398384"/>
        <c:axId val="1009407984"/>
      </c:barChart>
      <c:catAx>
        <c:axId val="10093983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crossAx val="1009407984"/>
        <c:crosses val="autoZero"/>
        <c:auto val="1"/>
        <c:lblAlgn val="ctr"/>
        <c:lblOffset val="100"/>
        <c:noMultiLvlLbl val="0"/>
      </c:catAx>
      <c:valAx>
        <c:axId val="1009407984"/>
        <c:scaling>
          <c:orientation val="minMax"/>
        </c:scaling>
        <c:delete val="1"/>
        <c:axPos val="l"/>
        <c:numFmt formatCode="0.0" sourceLinked="1"/>
        <c:majorTickMark val="none"/>
        <c:minorTickMark val="none"/>
        <c:tickLblPos val="nextTo"/>
        <c:crossAx val="10093983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100">
          <a:solidFill>
            <a:sysClr val="windowText" lastClr="000000"/>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2516457487197323E-2"/>
          <c:y val="2.0862968231389285E-2"/>
          <c:w val="0.96174361475492021"/>
          <c:h val="0.68754491054471845"/>
        </c:manualLayout>
      </c:layout>
      <c:barChart>
        <c:barDir val="col"/>
        <c:grouping val="stacked"/>
        <c:varyColors val="0"/>
        <c:ser>
          <c:idx val="1"/>
          <c:order val="1"/>
          <c:tx>
            <c:strRef>
              <c:f>Grafiski_ENG!$AC$34</c:f>
              <c:strCache>
                <c:ptCount val="1"/>
                <c:pt idx="0">
                  <c:v>Līgumi - maksājumi</c:v>
                </c:pt>
              </c:strCache>
            </c:strRef>
          </c:tx>
          <c:spPr>
            <a:solidFill>
              <a:srgbClr val="6277BF"/>
            </a:solidFill>
            <a:ln>
              <a:noFill/>
            </a:ln>
            <a:effectLst/>
          </c:spPr>
          <c:invertIfNegative val="0"/>
          <c:dPt>
            <c:idx val="17"/>
            <c:invertIfNegative val="0"/>
            <c:bubble3D val="0"/>
            <c:spPr>
              <a:solidFill>
                <a:srgbClr val="6277BF"/>
              </a:solidFill>
              <a:ln>
                <a:noFill/>
              </a:ln>
              <a:effectLst/>
            </c:spPr>
            <c:extLst>
              <c:ext xmlns:c16="http://schemas.microsoft.com/office/drawing/2014/chart" uri="{C3380CC4-5D6E-409C-BE32-E72D297353CC}">
                <c16:uniqueId val="{00000001-FAE2-4A67-B5DF-F560C9172A8F}"/>
              </c:ext>
            </c:extLst>
          </c:dPt>
          <c:dPt>
            <c:idx val="18"/>
            <c:invertIfNegative val="0"/>
            <c:bubble3D val="0"/>
            <c:spPr>
              <a:solidFill>
                <a:srgbClr val="808080"/>
              </a:solidFill>
              <a:ln>
                <a:noFill/>
              </a:ln>
              <a:effectLst/>
            </c:spPr>
            <c:extLst>
              <c:ext xmlns:c16="http://schemas.microsoft.com/office/drawing/2014/chart" uri="{C3380CC4-5D6E-409C-BE32-E72D297353CC}">
                <c16:uniqueId val="{00000004-D8F6-4138-BBF8-E7D58417A312}"/>
              </c:ext>
            </c:extLst>
          </c:dPt>
          <c:dPt>
            <c:idx val="19"/>
            <c:invertIfNegative val="0"/>
            <c:bubble3D val="0"/>
            <c:spPr>
              <a:solidFill>
                <a:srgbClr val="6277BF"/>
              </a:solidFill>
              <a:ln>
                <a:noFill/>
              </a:ln>
              <a:effectLst/>
            </c:spPr>
            <c:extLst>
              <c:ext xmlns:c16="http://schemas.microsoft.com/office/drawing/2014/chart" uri="{C3380CC4-5D6E-409C-BE32-E72D297353CC}">
                <c16:uniqueId val="{00000008-306A-47B7-A2A2-95DB499040DF}"/>
              </c:ext>
            </c:extLst>
          </c:dPt>
          <c:dLbls>
            <c:numFmt formatCode="#,##0.0" sourceLinked="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Grafiski_ENG!$AA$86:$AA$129</c15:sqref>
                  </c15:fullRef>
                </c:ext>
              </c:extLst>
              <c:f>Grafiski_ENG!$AA$86:$AA$128</c:f>
              <c:strCache>
                <c:ptCount val="43"/>
                <c:pt idx="0">
                  <c:v>Ludzas nov.; 1 966</c:v>
                </c:pt>
                <c:pt idx="1">
                  <c:v>Valkas nov.; 1 691</c:v>
                </c:pt>
                <c:pt idx="2">
                  <c:v>Rīga; 1 584</c:v>
                </c:pt>
                <c:pt idx="3">
                  <c:v>Preiļu nov.; 1 566</c:v>
                </c:pt>
                <c:pt idx="4">
                  <c:v>Aizkraukles nov.; 1 532</c:v>
                </c:pt>
                <c:pt idx="5">
                  <c:v>Siguldas nov.; 1 466</c:v>
                </c:pt>
                <c:pt idx="6">
                  <c:v>Cēsu nov.; 1 363</c:v>
                </c:pt>
                <c:pt idx="7">
                  <c:v>Alūksnes nov.; 1 352</c:v>
                </c:pt>
                <c:pt idx="8">
                  <c:v>Jelgava; 1 310</c:v>
                </c:pt>
                <c:pt idx="9">
                  <c:v>Tukuma nov.; 1 308</c:v>
                </c:pt>
                <c:pt idx="10">
                  <c:v>Jēkabpils nov.; 1 182</c:v>
                </c:pt>
                <c:pt idx="11">
                  <c:v>Līvānu nov.; 1 165</c:v>
                </c:pt>
                <c:pt idx="12">
                  <c:v>Liepāja; 1 156</c:v>
                </c:pt>
                <c:pt idx="13">
                  <c:v>Rēzekne; 1 156</c:v>
                </c:pt>
                <c:pt idx="14">
                  <c:v>Jūrmala; 1 045</c:v>
                </c:pt>
                <c:pt idx="15">
                  <c:v>Limbažu nov.; 1 022</c:v>
                </c:pt>
                <c:pt idx="16">
                  <c:v>Valmieras nov.; 1 014</c:v>
                </c:pt>
                <c:pt idx="17">
                  <c:v>Saldus nov.; 945</c:v>
                </c:pt>
                <c:pt idx="18">
                  <c:v>Average; 924</c:v>
                </c:pt>
                <c:pt idx="19">
                  <c:v>Mārupes nov.; 923</c:v>
                </c:pt>
                <c:pt idx="20">
                  <c:v>Smiltenes nov.; 883</c:v>
                </c:pt>
                <c:pt idx="21">
                  <c:v>Kuldīgas nov.; 823</c:v>
                </c:pt>
                <c:pt idx="22">
                  <c:v>Ādažu nov.; 815</c:v>
                </c:pt>
                <c:pt idx="23">
                  <c:v>Ventspils; 814</c:v>
                </c:pt>
                <c:pt idx="24">
                  <c:v>Gulbenes nov.; 755</c:v>
                </c:pt>
                <c:pt idx="25">
                  <c:v>Krāslavas nov.; 742</c:v>
                </c:pt>
                <c:pt idx="26">
                  <c:v>Visa Latvija; 741</c:v>
                </c:pt>
                <c:pt idx="27">
                  <c:v>Daugavpils; 714</c:v>
                </c:pt>
                <c:pt idx="28">
                  <c:v>Jelgavas nov.; 702</c:v>
                </c:pt>
                <c:pt idx="29">
                  <c:v>Ķekavas nov.; 665</c:v>
                </c:pt>
                <c:pt idx="30">
                  <c:v>Rēzeknes nov.; 646</c:v>
                </c:pt>
                <c:pt idx="31">
                  <c:v>Dobeles nov.; 626</c:v>
                </c:pt>
                <c:pt idx="32">
                  <c:v>Talsu nov.; 620</c:v>
                </c:pt>
                <c:pt idx="33">
                  <c:v>Saulkrastu nov.; 618</c:v>
                </c:pt>
                <c:pt idx="34">
                  <c:v>Olaines nov.; 587</c:v>
                </c:pt>
                <c:pt idx="35">
                  <c:v>Ogres nov.; 585</c:v>
                </c:pt>
                <c:pt idx="36">
                  <c:v>Madonas nov.; 567</c:v>
                </c:pt>
                <c:pt idx="37">
                  <c:v>Bauskas nov.; 516</c:v>
                </c:pt>
                <c:pt idx="38">
                  <c:v>Ventspils nov.; 502</c:v>
                </c:pt>
                <c:pt idx="39">
                  <c:v>Balvu nov.; 495</c:v>
                </c:pt>
                <c:pt idx="40">
                  <c:v>Dienvidkurzemes nov.; 462</c:v>
                </c:pt>
                <c:pt idx="41">
                  <c:v>Augšdaugavas nov.; 400</c:v>
                </c:pt>
                <c:pt idx="42">
                  <c:v>Ropažu nov.; 395</c:v>
                </c:pt>
              </c:strCache>
            </c:strRef>
          </c:cat>
          <c:val>
            <c:numRef>
              <c:extLst>
                <c:ext xmlns:c15="http://schemas.microsoft.com/office/drawing/2012/chart" uri="{02D57815-91ED-43cb-92C2-25804820EDAC}">
                  <c15:fullRef>
                    <c15:sqref>Grafiski_ENG!$AC$86:$AC$129</c15:sqref>
                  </c15:fullRef>
                </c:ext>
              </c:extLst>
              <c:f>Grafiski_ENG!$AC$86:$AC$128</c:f>
              <c:numCache>
                <c:formatCode>0.0</c:formatCode>
                <c:ptCount val="43"/>
                <c:pt idx="0">
                  <c:v>1738.5570827262436</c:v>
                </c:pt>
                <c:pt idx="1">
                  <c:v>1407.4442041438506</c:v>
                </c:pt>
                <c:pt idx="2">
                  <c:v>1364.1461341297052</c:v>
                </c:pt>
                <c:pt idx="3">
                  <c:v>1272.3692399022975</c:v>
                </c:pt>
                <c:pt idx="4">
                  <c:v>1332.3876866247815</c:v>
                </c:pt>
                <c:pt idx="5">
                  <c:v>1322.8729519052558</c:v>
                </c:pt>
                <c:pt idx="6">
                  <c:v>1076.107416153071</c:v>
                </c:pt>
                <c:pt idx="7">
                  <c:v>1065.8277705074765</c:v>
                </c:pt>
                <c:pt idx="8">
                  <c:v>1174.9676116147189</c:v>
                </c:pt>
                <c:pt idx="9">
                  <c:v>1181.0301155590037</c:v>
                </c:pt>
                <c:pt idx="10">
                  <c:v>702.0209654837447</c:v>
                </c:pt>
                <c:pt idx="11">
                  <c:v>1050.5781026937243</c:v>
                </c:pt>
                <c:pt idx="12">
                  <c:v>969.37317622838646</c:v>
                </c:pt>
                <c:pt idx="13">
                  <c:v>1081.4303257379609</c:v>
                </c:pt>
                <c:pt idx="14">
                  <c:v>946.27025064174086</c:v>
                </c:pt>
                <c:pt idx="15">
                  <c:v>690.75676639092808</c:v>
                </c:pt>
                <c:pt idx="16">
                  <c:v>831.85363413131245</c:v>
                </c:pt>
                <c:pt idx="17">
                  <c:v>633.33556914171572</c:v>
                </c:pt>
                <c:pt idx="18">
                  <c:v>754.6386206469374</c:v>
                </c:pt>
                <c:pt idx="19">
                  <c:v>684.23986475610343</c:v>
                </c:pt>
                <c:pt idx="20">
                  <c:v>774.03911677309634</c:v>
                </c:pt>
                <c:pt idx="21">
                  <c:v>581.72102519720409</c:v>
                </c:pt>
                <c:pt idx="22">
                  <c:v>705.66485223399741</c:v>
                </c:pt>
                <c:pt idx="23">
                  <c:v>597.32342756664571</c:v>
                </c:pt>
                <c:pt idx="24">
                  <c:v>620.96666356443416</c:v>
                </c:pt>
                <c:pt idx="25">
                  <c:v>680.34896755856232</c:v>
                </c:pt>
                <c:pt idx="26">
                  <c:v>464.46977581862774</c:v>
                </c:pt>
                <c:pt idx="27">
                  <c:v>663.36781260763485</c:v>
                </c:pt>
                <c:pt idx="28">
                  <c:v>412.34651757715574</c:v>
                </c:pt>
                <c:pt idx="29">
                  <c:v>552.57020312599116</c:v>
                </c:pt>
                <c:pt idx="30">
                  <c:v>569.01419098503732</c:v>
                </c:pt>
                <c:pt idx="31">
                  <c:v>499.32104171583887</c:v>
                </c:pt>
                <c:pt idx="32">
                  <c:v>544.56889839342728</c:v>
                </c:pt>
                <c:pt idx="33">
                  <c:v>480.41184968851962</c:v>
                </c:pt>
                <c:pt idx="34">
                  <c:v>367.47934511137521</c:v>
                </c:pt>
                <c:pt idx="35">
                  <c:v>426.00686143298071</c:v>
                </c:pt>
                <c:pt idx="36">
                  <c:v>454.01391892779571</c:v>
                </c:pt>
                <c:pt idx="37">
                  <c:v>454.31744138095848</c:v>
                </c:pt>
                <c:pt idx="38">
                  <c:v>395.78647992991267</c:v>
                </c:pt>
                <c:pt idx="39">
                  <c:v>333.58501672873285</c:v>
                </c:pt>
                <c:pt idx="40">
                  <c:v>393.22768959077985</c:v>
                </c:pt>
                <c:pt idx="41">
                  <c:v>354.64118154224178</c:v>
                </c:pt>
                <c:pt idx="42">
                  <c:v>373.05009607977109</c:v>
                </c:pt>
              </c:numCache>
            </c:numRef>
          </c:val>
          <c:extLst>
            <c:ext xmlns:c16="http://schemas.microsoft.com/office/drawing/2014/chart" uri="{C3380CC4-5D6E-409C-BE32-E72D297353CC}">
              <c16:uniqueId val="{00000002-FAE2-4A67-B5DF-F560C9172A8F}"/>
            </c:ext>
          </c:extLst>
        </c:ser>
        <c:ser>
          <c:idx val="2"/>
          <c:order val="2"/>
          <c:tx>
            <c:strRef>
              <c:f>Grafiski_ENG!$AD$34</c:f>
              <c:strCache>
                <c:ptCount val="1"/>
                <c:pt idx="0">
                  <c:v>Maksājumi</c:v>
                </c:pt>
              </c:strCache>
            </c:strRef>
          </c:tx>
          <c:spPr>
            <a:solidFill>
              <a:srgbClr val="CAD3ED"/>
            </a:solidFill>
            <a:ln>
              <a:noFill/>
            </a:ln>
            <a:effectLst/>
          </c:spPr>
          <c:invertIfNegative val="0"/>
          <c:dPt>
            <c:idx val="17"/>
            <c:invertIfNegative val="0"/>
            <c:bubble3D val="0"/>
            <c:spPr>
              <a:solidFill>
                <a:srgbClr val="CAD3ED"/>
              </a:solidFill>
              <a:ln>
                <a:noFill/>
              </a:ln>
              <a:effectLst/>
            </c:spPr>
            <c:extLst>
              <c:ext xmlns:c16="http://schemas.microsoft.com/office/drawing/2014/chart" uri="{C3380CC4-5D6E-409C-BE32-E72D297353CC}">
                <c16:uniqueId val="{00000004-FAE2-4A67-B5DF-F560C9172A8F}"/>
              </c:ext>
            </c:extLst>
          </c:dPt>
          <c:dPt>
            <c:idx val="18"/>
            <c:invertIfNegative val="0"/>
            <c:bubble3D val="0"/>
            <c:spPr>
              <a:solidFill>
                <a:srgbClr val="DAD7C4"/>
              </a:solidFill>
              <a:ln>
                <a:noFill/>
              </a:ln>
              <a:effectLst/>
            </c:spPr>
            <c:extLst>
              <c:ext xmlns:c16="http://schemas.microsoft.com/office/drawing/2014/chart" uri="{C3380CC4-5D6E-409C-BE32-E72D297353CC}">
                <c16:uniqueId val="{00000005-D8F6-4138-BBF8-E7D58417A312}"/>
              </c:ext>
            </c:extLst>
          </c:dPt>
          <c:dPt>
            <c:idx val="19"/>
            <c:invertIfNegative val="0"/>
            <c:bubble3D val="0"/>
            <c:spPr>
              <a:solidFill>
                <a:srgbClr val="CAD3ED"/>
              </a:solidFill>
              <a:ln>
                <a:noFill/>
              </a:ln>
              <a:effectLst/>
            </c:spPr>
            <c:extLst>
              <c:ext xmlns:c16="http://schemas.microsoft.com/office/drawing/2014/chart" uri="{C3380CC4-5D6E-409C-BE32-E72D297353CC}">
                <c16:uniqueId val="{00000009-306A-47B7-A2A2-95DB499040DF}"/>
              </c:ext>
            </c:extLst>
          </c:dPt>
          <c:dLbls>
            <c:dLbl>
              <c:idx val="19"/>
              <c:layout>
                <c:manualLayout>
                  <c:x val="-1.040968109978335E-16"/>
                  <c:y val="-3.5071658521124089E-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06A-47B7-A2A2-95DB499040D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Grafiski_ENG!$AA$86:$AA$129</c15:sqref>
                  </c15:fullRef>
                </c:ext>
              </c:extLst>
              <c:f>Grafiski_ENG!$AA$86:$AA$128</c:f>
              <c:strCache>
                <c:ptCount val="43"/>
                <c:pt idx="0">
                  <c:v>Ludzas nov.; 1 966</c:v>
                </c:pt>
                <c:pt idx="1">
                  <c:v>Valkas nov.; 1 691</c:v>
                </c:pt>
                <c:pt idx="2">
                  <c:v>Rīga; 1 584</c:v>
                </c:pt>
                <c:pt idx="3">
                  <c:v>Preiļu nov.; 1 566</c:v>
                </c:pt>
                <c:pt idx="4">
                  <c:v>Aizkraukles nov.; 1 532</c:v>
                </c:pt>
                <c:pt idx="5">
                  <c:v>Siguldas nov.; 1 466</c:v>
                </c:pt>
                <c:pt idx="6">
                  <c:v>Cēsu nov.; 1 363</c:v>
                </c:pt>
                <c:pt idx="7">
                  <c:v>Alūksnes nov.; 1 352</c:v>
                </c:pt>
                <c:pt idx="8">
                  <c:v>Jelgava; 1 310</c:v>
                </c:pt>
                <c:pt idx="9">
                  <c:v>Tukuma nov.; 1 308</c:v>
                </c:pt>
                <c:pt idx="10">
                  <c:v>Jēkabpils nov.; 1 182</c:v>
                </c:pt>
                <c:pt idx="11">
                  <c:v>Līvānu nov.; 1 165</c:v>
                </c:pt>
                <c:pt idx="12">
                  <c:v>Liepāja; 1 156</c:v>
                </c:pt>
                <c:pt idx="13">
                  <c:v>Rēzekne; 1 156</c:v>
                </c:pt>
                <c:pt idx="14">
                  <c:v>Jūrmala; 1 045</c:v>
                </c:pt>
                <c:pt idx="15">
                  <c:v>Limbažu nov.; 1 022</c:v>
                </c:pt>
                <c:pt idx="16">
                  <c:v>Valmieras nov.; 1 014</c:v>
                </c:pt>
                <c:pt idx="17">
                  <c:v>Saldus nov.; 945</c:v>
                </c:pt>
                <c:pt idx="18">
                  <c:v>Average; 924</c:v>
                </c:pt>
                <c:pt idx="19">
                  <c:v>Mārupes nov.; 923</c:v>
                </c:pt>
                <c:pt idx="20">
                  <c:v>Smiltenes nov.; 883</c:v>
                </c:pt>
                <c:pt idx="21">
                  <c:v>Kuldīgas nov.; 823</c:v>
                </c:pt>
                <c:pt idx="22">
                  <c:v>Ādažu nov.; 815</c:v>
                </c:pt>
                <c:pt idx="23">
                  <c:v>Ventspils; 814</c:v>
                </c:pt>
                <c:pt idx="24">
                  <c:v>Gulbenes nov.; 755</c:v>
                </c:pt>
                <c:pt idx="25">
                  <c:v>Krāslavas nov.; 742</c:v>
                </c:pt>
                <c:pt idx="26">
                  <c:v>Visa Latvija; 741</c:v>
                </c:pt>
                <c:pt idx="27">
                  <c:v>Daugavpils; 714</c:v>
                </c:pt>
                <c:pt idx="28">
                  <c:v>Jelgavas nov.; 702</c:v>
                </c:pt>
                <c:pt idx="29">
                  <c:v>Ķekavas nov.; 665</c:v>
                </c:pt>
                <c:pt idx="30">
                  <c:v>Rēzeknes nov.; 646</c:v>
                </c:pt>
                <c:pt idx="31">
                  <c:v>Dobeles nov.; 626</c:v>
                </c:pt>
                <c:pt idx="32">
                  <c:v>Talsu nov.; 620</c:v>
                </c:pt>
                <c:pt idx="33">
                  <c:v>Saulkrastu nov.; 618</c:v>
                </c:pt>
                <c:pt idx="34">
                  <c:v>Olaines nov.; 587</c:v>
                </c:pt>
                <c:pt idx="35">
                  <c:v>Ogres nov.; 585</c:v>
                </c:pt>
                <c:pt idx="36">
                  <c:v>Madonas nov.; 567</c:v>
                </c:pt>
                <c:pt idx="37">
                  <c:v>Bauskas nov.; 516</c:v>
                </c:pt>
                <c:pt idx="38">
                  <c:v>Ventspils nov.; 502</c:v>
                </c:pt>
                <c:pt idx="39">
                  <c:v>Balvu nov.; 495</c:v>
                </c:pt>
                <c:pt idx="40">
                  <c:v>Dienvidkurzemes nov.; 462</c:v>
                </c:pt>
                <c:pt idx="41">
                  <c:v>Augšdaugavas nov.; 400</c:v>
                </c:pt>
                <c:pt idx="42">
                  <c:v>Ropažu nov.; 395</c:v>
                </c:pt>
              </c:strCache>
            </c:strRef>
          </c:cat>
          <c:val>
            <c:numRef>
              <c:extLst>
                <c:ext xmlns:c15="http://schemas.microsoft.com/office/drawing/2012/chart" uri="{02D57815-91ED-43cb-92C2-25804820EDAC}">
                  <c15:fullRef>
                    <c15:sqref>Grafiski_ENG!$AD$86:$AD$129</c15:sqref>
                  </c15:fullRef>
                </c:ext>
              </c:extLst>
              <c:f>Grafiski_ENG!$AD$86:$AD$128</c:f>
              <c:numCache>
                <c:formatCode>0.0</c:formatCode>
                <c:ptCount val="43"/>
                <c:pt idx="0">
                  <c:v>227.6772914387758</c:v>
                </c:pt>
                <c:pt idx="1">
                  <c:v>283.25834101208159</c:v>
                </c:pt>
                <c:pt idx="2">
                  <c:v>219.51990760674639</c:v>
                </c:pt>
                <c:pt idx="3">
                  <c:v>293.94052378291542</c:v>
                </c:pt>
                <c:pt idx="4">
                  <c:v>199.4732436302285</c:v>
                </c:pt>
                <c:pt idx="5">
                  <c:v>143.18839523889753</c:v>
                </c:pt>
                <c:pt idx="6">
                  <c:v>286.58919548281273</c:v>
                </c:pt>
                <c:pt idx="7">
                  <c:v>286.38953161349423</c:v>
                </c:pt>
                <c:pt idx="8">
                  <c:v>135.15785218433402</c:v>
                </c:pt>
                <c:pt idx="9">
                  <c:v>126.83337238428028</c:v>
                </c:pt>
                <c:pt idx="10">
                  <c:v>480.07294264531248</c:v>
                </c:pt>
                <c:pt idx="11">
                  <c:v>114.04587437940418</c:v>
                </c:pt>
                <c:pt idx="12">
                  <c:v>186.76736591321804</c:v>
                </c:pt>
                <c:pt idx="13">
                  <c:v>74.099892773725443</c:v>
                </c:pt>
                <c:pt idx="14">
                  <c:v>98.705157084357339</c:v>
                </c:pt>
                <c:pt idx="15">
                  <c:v>330.96554107750825</c:v>
                </c:pt>
                <c:pt idx="16">
                  <c:v>182.11478882900013</c:v>
                </c:pt>
                <c:pt idx="17">
                  <c:v>311.75392636504688</c:v>
                </c:pt>
                <c:pt idx="18">
                  <c:v>169.71123166752602</c:v>
                </c:pt>
                <c:pt idx="19">
                  <c:v>238.70341296891345</c:v>
                </c:pt>
                <c:pt idx="20">
                  <c:v>108.64968221478883</c:v>
                </c:pt>
                <c:pt idx="21">
                  <c:v>241.77493217443671</c:v>
                </c:pt>
                <c:pt idx="22">
                  <c:v>109.16943269166772</c:v>
                </c:pt>
                <c:pt idx="23">
                  <c:v>216.34125645916254</c:v>
                </c:pt>
                <c:pt idx="24">
                  <c:v>134.51143681223326</c:v>
                </c:pt>
                <c:pt idx="25">
                  <c:v>61.42241292020308</c:v>
                </c:pt>
                <c:pt idx="26">
                  <c:v>276.74706939901733</c:v>
                </c:pt>
                <c:pt idx="27">
                  <c:v>50.163285722353116</c:v>
                </c:pt>
                <c:pt idx="28">
                  <c:v>289.97504655049875</c:v>
                </c:pt>
                <c:pt idx="29">
                  <c:v>112.31375264377454</c:v>
                </c:pt>
                <c:pt idx="30">
                  <c:v>77.469201908053691</c:v>
                </c:pt>
                <c:pt idx="31">
                  <c:v>126.5764146366289</c:v>
                </c:pt>
                <c:pt idx="32">
                  <c:v>75.282850437756338</c:v>
                </c:pt>
                <c:pt idx="33">
                  <c:v>137.7525496545513</c:v>
                </c:pt>
                <c:pt idx="34">
                  <c:v>219.98250028515017</c:v>
                </c:pt>
                <c:pt idx="35">
                  <c:v>158.51309550950683</c:v>
                </c:pt>
                <c:pt idx="36">
                  <c:v>112.85073043989833</c:v>
                </c:pt>
                <c:pt idx="37">
                  <c:v>61.799529405550601</c:v>
                </c:pt>
                <c:pt idx="38">
                  <c:v>106.60050395779729</c:v>
                </c:pt>
                <c:pt idx="39">
                  <c:v>160.9751449381985</c:v>
                </c:pt>
                <c:pt idx="40">
                  <c:v>68.406787933455959</c:v>
                </c:pt>
                <c:pt idx="41">
                  <c:v>45.140389274885827</c:v>
                </c:pt>
                <c:pt idx="42">
                  <c:v>21.517399038768186</c:v>
                </c:pt>
              </c:numCache>
            </c:numRef>
          </c:val>
          <c:extLst>
            <c:ext xmlns:c16="http://schemas.microsoft.com/office/drawing/2014/chart" uri="{C3380CC4-5D6E-409C-BE32-E72D297353CC}">
              <c16:uniqueId val="{00000005-FAE2-4A67-B5DF-F560C9172A8F}"/>
            </c:ext>
          </c:extLst>
        </c:ser>
        <c:dLbls>
          <c:showLegendKey val="0"/>
          <c:showVal val="0"/>
          <c:showCatName val="0"/>
          <c:showSerName val="0"/>
          <c:showPercent val="0"/>
          <c:showBubbleSize val="0"/>
        </c:dLbls>
        <c:gapWidth val="37"/>
        <c:overlap val="100"/>
        <c:axId val="1780754896"/>
        <c:axId val="1780753456"/>
        <c:extLst>
          <c:ext xmlns:c15="http://schemas.microsoft.com/office/drawing/2012/chart" uri="{02D57815-91ED-43cb-92C2-25804820EDAC}">
            <c15:filteredBarSeries>
              <c15:ser>
                <c:idx val="0"/>
                <c:order val="0"/>
                <c:tx>
                  <c:strRef>
                    <c:extLst>
                      <c:ext uri="{02D57815-91ED-43cb-92C2-25804820EDAC}">
                        <c15:formulaRef>
                          <c15:sqref>Grafiski_ENG!$AB$34</c15:sqref>
                        </c15:formulaRef>
                      </c:ext>
                    </c:extLst>
                    <c:strCache>
                      <c:ptCount val="1"/>
                      <c:pt idx="0">
                        <c:v>Līgums</c:v>
                      </c:pt>
                    </c:strCache>
                  </c:strRef>
                </c:tx>
                <c:spPr>
                  <a:solidFill>
                    <a:schemeClr val="accent1"/>
                  </a:solidFill>
                  <a:ln>
                    <a:noFill/>
                  </a:ln>
                  <a:effectLst/>
                </c:spPr>
                <c:invertIfNegative val="0"/>
                <c:cat>
                  <c:strRef>
                    <c:extLst>
                      <c:ext uri="{02D57815-91ED-43cb-92C2-25804820EDAC}">
                        <c15:fullRef>
                          <c15:sqref>Grafiski_ENG!$AA$86:$AA$129</c15:sqref>
                        </c15:fullRef>
                        <c15:formulaRef>
                          <c15:sqref>Grafiski_ENG!$AA$86:$AA$128</c15:sqref>
                        </c15:formulaRef>
                      </c:ext>
                    </c:extLst>
                    <c:strCache>
                      <c:ptCount val="43"/>
                      <c:pt idx="0">
                        <c:v>Ludzas nov.; 1 966</c:v>
                      </c:pt>
                      <c:pt idx="1">
                        <c:v>Valkas nov.; 1 691</c:v>
                      </c:pt>
                      <c:pt idx="2">
                        <c:v>Rīga; 1 584</c:v>
                      </c:pt>
                      <c:pt idx="3">
                        <c:v>Preiļu nov.; 1 566</c:v>
                      </c:pt>
                      <c:pt idx="4">
                        <c:v>Aizkraukles nov.; 1 532</c:v>
                      </c:pt>
                      <c:pt idx="5">
                        <c:v>Siguldas nov.; 1 466</c:v>
                      </c:pt>
                      <c:pt idx="6">
                        <c:v>Cēsu nov.; 1 363</c:v>
                      </c:pt>
                      <c:pt idx="7">
                        <c:v>Alūksnes nov.; 1 352</c:v>
                      </c:pt>
                      <c:pt idx="8">
                        <c:v>Jelgava; 1 310</c:v>
                      </c:pt>
                      <c:pt idx="9">
                        <c:v>Tukuma nov.; 1 308</c:v>
                      </c:pt>
                      <c:pt idx="10">
                        <c:v>Jēkabpils nov.; 1 182</c:v>
                      </c:pt>
                      <c:pt idx="11">
                        <c:v>Līvānu nov.; 1 165</c:v>
                      </c:pt>
                      <c:pt idx="12">
                        <c:v>Liepāja; 1 156</c:v>
                      </c:pt>
                      <c:pt idx="13">
                        <c:v>Rēzekne; 1 156</c:v>
                      </c:pt>
                      <c:pt idx="14">
                        <c:v>Jūrmala; 1 045</c:v>
                      </c:pt>
                      <c:pt idx="15">
                        <c:v>Limbažu nov.; 1 022</c:v>
                      </c:pt>
                      <c:pt idx="16">
                        <c:v>Valmieras nov.; 1 014</c:v>
                      </c:pt>
                      <c:pt idx="17">
                        <c:v>Saldus nov.; 945</c:v>
                      </c:pt>
                      <c:pt idx="18">
                        <c:v>Average; 924</c:v>
                      </c:pt>
                      <c:pt idx="19">
                        <c:v>Mārupes nov.; 923</c:v>
                      </c:pt>
                      <c:pt idx="20">
                        <c:v>Smiltenes nov.; 883</c:v>
                      </c:pt>
                      <c:pt idx="21">
                        <c:v>Kuldīgas nov.; 823</c:v>
                      </c:pt>
                      <c:pt idx="22">
                        <c:v>Ādažu nov.; 815</c:v>
                      </c:pt>
                      <c:pt idx="23">
                        <c:v>Ventspils; 814</c:v>
                      </c:pt>
                      <c:pt idx="24">
                        <c:v>Gulbenes nov.; 755</c:v>
                      </c:pt>
                      <c:pt idx="25">
                        <c:v>Krāslavas nov.; 742</c:v>
                      </c:pt>
                      <c:pt idx="26">
                        <c:v>Visa Latvija; 741</c:v>
                      </c:pt>
                      <c:pt idx="27">
                        <c:v>Daugavpils; 714</c:v>
                      </c:pt>
                      <c:pt idx="28">
                        <c:v>Jelgavas nov.; 702</c:v>
                      </c:pt>
                      <c:pt idx="29">
                        <c:v>Ķekavas nov.; 665</c:v>
                      </c:pt>
                      <c:pt idx="30">
                        <c:v>Rēzeknes nov.; 646</c:v>
                      </c:pt>
                      <c:pt idx="31">
                        <c:v>Dobeles nov.; 626</c:v>
                      </c:pt>
                      <c:pt idx="32">
                        <c:v>Talsu nov.; 620</c:v>
                      </c:pt>
                      <c:pt idx="33">
                        <c:v>Saulkrastu nov.; 618</c:v>
                      </c:pt>
                      <c:pt idx="34">
                        <c:v>Olaines nov.; 587</c:v>
                      </c:pt>
                      <c:pt idx="35">
                        <c:v>Ogres nov.; 585</c:v>
                      </c:pt>
                      <c:pt idx="36">
                        <c:v>Madonas nov.; 567</c:v>
                      </c:pt>
                      <c:pt idx="37">
                        <c:v>Bauskas nov.; 516</c:v>
                      </c:pt>
                      <c:pt idx="38">
                        <c:v>Ventspils nov.; 502</c:v>
                      </c:pt>
                      <c:pt idx="39">
                        <c:v>Balvu nov.; 495</c:v>
                      </c:pt>
                      <c:pt idx="40">
                        <c:v>Dienvidkurzemes nov.; 462</c:v>
                      </c:pt>
                      <c:pt idx="41">
                        <c:v>Augšdaugavas nov.; 400</c:v>
                      </c:pt>
                      <c:pt idx="42">
                        <c:v>Ropažu nov.; 395</c:v>
                      </c:pt>
                    </c:strCache>
                  </c:strRef>
                </c:cat>
                <c:val>
                  <c:numRef>
                    <c:extLst>
                      <c:ext uri="{02D57815-91ED-43cb-92C2-25804820EDAC}">
                        <c15:fullRef>
                          <c15:sqref>Grafiski_ENG!$AB$86:$AB$129</c15:sqref>
                        </c15:fullRef>
                        <c15:formulaRef>
                          <c15:sqref>Grafiski_ENG!$AB$86:$AB$128</c15:sqref>
                        </c15:formulaRef>
                      </c:ext>
                    </c:extLst>
                    <c:numCache>
                      <c:formatCode>0.0</c:formatCode>
                      <c:ptCount val="43"/>
                      <c:pt idx="0">
                        <c:v>1966.2343741650195</c:v>
                      </c:pt>
                      <c:pt idx="1">
                        <c:v>1690.7025451559321</c:v>
                      </c:pt>
                      <c:pt idx="2">
                        <c:v>1583.6660417364515</c:v>
                      </c:pt>
                      <c:pt idx="3">
                        <c:v>1566.3097636852131</c:v>
                      </c:pt>
                      <c:pt idx="4">
                        <c:v>1531.8609302550101</c:v>
                      </c:pt>
                      <c:pt idx="5">
                        <c:v>1466.0613471441534</c:v>
                      </c:pt>
                      <c:pt idx="6">
                        <c:v>1362.6966116358838</c:v>
                      </c:pt>
                      <c:pt idx="7">
                        <c:v>1352.2173021209708</c:v>
                      </c:pt>
                      <c:pt idx="8">
                        <c:v>1310.1254637990528</c:v>
                      </c:pt>
                      <c:pt idx="9">
                        <c:v>1307.8634879432839</c:v>
                      </c:pt>
                      <c:pt idx="10">
                        <c:v>1182.0939081290571</c:v>
                      </c:pt>
                      <c:pt idx="11">
                        <c:v>1164.6239770731286</c:v>
                      </c:pt>
                      <c:pt idx="12">
                        <c:v>1156.1405421416046</c:v>
                      </c:pt>
                      <c:pt idx="13">
                        <c:v>1155.5302185116864</c:v>
                      </c:pt>
                      <c:pt idx="14">
                        <c:v>1044.9754077260982</c:v>
                      </c:pt>
                      <c:pt idx="15">
                        <c:v>1021.7223074684364</c:v>
                      </c:pt>
                      <c:pt idx="16">
                        <c:v>1013.9684229603125</c:v>
                      </c:pt>
                      <c:pt idx="17">
                        <c:v>945.08949550676266</c:v>
                      </c:pt>
                      <c:pt idx="18">
                        <c:v>924.34985231446342</c:v>
                      </c:pt>
                      <c:pt idx="19">
                        <c:v>922.94327772501686</c:v>
                      </c:pt>
                      <c:pt idx="20">
                        <c:v>882.68879898788521</c:v>
                      </c:pt>
                      <c:pt idx="21">
                        <c:v>823.49595737164077</c:v>
                      </c:pt>
                      <c:pt idx="22">
                        <c:v>814.83428492566509</c:v>
                      </c:pt>
                      <c:pt idx="23">
                        <c:v>813.66468402580824</c:v>
                      </c:pt>
                      <c:pt idx="24">
                        <c:v>755.47810037666738</c:v>
                      </c:pt>
                      <c:pt idx="25">
                        <c:v>741.77138047876542</c:v>
                      </c:pt>
                      <c:pt idx="26">
                        <c:v>741.21684521764507</c:v>
                      </c:pt>
                      <c:pt idx="27">
                        <c:v>713.53109832998791</c:v>
                      </c:pt>
                      <c:pt idx="28">
                        <c:v>702.32156412765448</c:v>
                      </c:pt>
                      <c:pt idx="29">
                        <c:v>664.88395576976575</c:v>
                      </c:pt>
                      <c:pt idx="30">
                        <c:v>646.48339289309104</c:v>
                      </c:pt>
                      <c:pt idx="31">
                        <c:v>625.89745635246777</c:v>
                      </c:pt>
                      <c:pt idx="32">
                        <c:v>619.85174883118361</c:v>
                      </c:pt>
                      <c:pt idx="33">
                        <c:v>618.16439934307095</c:v>
                      </c:pt>
                      <c:pt idx="34">
                        <c:v>587.4618453965254</c:v>
                      </c:pt>
                      <c:pt idx="35">
                        <c:v>584.51995694248751</c:v>
                      </c:pt>
                      <c:pt idx="36">
                        <c:v>566.86464936769403</c:v>
                      </c:pt>
                      <c:pt idx="37">
                        <c:v>516.11697078650911</c:v>
                      </c:pt>
                      <c:pt idx="38">
                        <c:v>502.38698388770996</c:v>
                      </c:pt>
                      <c:pt idx="39">
                        <c:v>494.56016166693138</c:v>
                      </c:pt>
                      <c:pt idx="40">
                        <c:v>461.63447752423582</c:v>
                      </c:pt>
                      <c:pt idx="41">
                        <c:v>399.7815708171276</c:v>
                      </c:pt>
                      <c:pt idx="42">
                        <c:v>394.56749511853928</c:v>
                      </c:pt>
                    </c:numCache>
                  </c:numRef>
                </c:val>
                <c:extLst>
                  <c:ext xmlns:c16="http://schemas.microsoft.com/office/drawing/2014/chart" uri="{C3380CC4-5D6E-409C-BE32-E72D297353CC}">
                    <c16:uniqueId val="{00000006-FAE2-4A67-B5DF-F560C9172A8F}"/>
                  </c:ext>
                </c:extLst>
              </c15:ser>
            </c15:filteredBarSeries>
          </c:ext>
        </c:extLst>
      </c:barChart>
      <c:catAx>
        <c:axId val="17807548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crossAx val="1780753456"/>
        <c:crosses val="autoZero"/>
        <c:auto val="1"/>
        <c:lblAlgn val="ctr"/>
        <c:lblOffset val="100"/>
        <c:noMultiLvlLbl val="0"/>
      </c:catAx>
      <c:valAx>
        <c:axId val="1780753456"/>
        <c:scaling>
          <c:orientation val="minMax"/>
        </c:scaling>
        <c:delete val="1"/>
        <c:axPos val="l"/>
        <c:numFmt formatCode="0.0" sourceLinked="1"/>
        <c:majorTickMark val="out"/>
        <c:minorTickMark val="none"/>
        <c:tickLblPos val="nextTo"/>
        <c:crossAx val="1780754896"/>
        <c:crosses val="autoZero"/>
        <c:crossBetween val="between"/>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566148201475468E-2"/>
          <c:y val="3.0322826220526487E-2"/>
          <c:w val="0.96174361475492021"/>
          <c:h val="0.68754491054471845"/>
        </c:manualLayout>
      </c:layout>
      <c:barChart>
        <c:barDir val="col"/>
        <c:grouping val="stacked"/>
        <c:varyColors val="0"/>
        <c:ser>
          <c:idx val="1"/>
          <c:order val="1"/>
          <c:tx>
            <c:strRef>
              <c:f>Grafiski_ENG!$AC$34</c:f>
              <c:strCache>
                <c:ptCount val="1"/>
                <c:pt idx="0">
                  <c:v>Līgumi - maksājumi</c:v>
                </c:pt>
              </c:strCache>
            </c:strRef>
          </c:tx>
          <c:spPr>
            <a:solidFill>
              <a:srgbClr val="6277BF"/>
            </a:solidFill>
            <a:ln>
              <a:noFill/>
            </a:ln>
            <a:effectLst/>
          </c:spPr>
          <c:invertIfNegative val="0"/>
          <c:dLbls>
            <c:dLbl>
              <c:idx val="0"/>
              <c:tx>
                <c:rich>
                  <a:bodyPr/>
                  <a:lstStyle/>
                  <a:p>
                    <a:fld id="{E0E23E76-DE2B-46C4-9470-19CBCE18B7A3}" type="CELLRANGE">
                      <a:rPr lang="en-US"/>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8ED4-4CBC-9331-F4629114B264}"/>
                </c:ext>
              </c:extLst>
            </c:dLbl>
            <c:dLbl>
              <c:idx val="1"/>
              <c:tx>
                <c:rich>
                  <a:bodyPr/>
                  <a:lstStyle/>
                  <a:p>
                    <a:fld id="{0C10E707-97E3-4CE9-B21D-72804B076657}"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8ED4-4CBC-9331-F4629114B264}"/>
                </c:ext>
              </c:extLst>
            </c:dLbl>
            <c:dLbl>
              <c:idx val="2"/>
              <c:tx>
                <c:rich>
                  <a:bodyPr/>
                  <a:lstStyle/>
                  <a:p>
                    <a:fld id="{7C5D8175-52B2-4F3B-89E1-A0DE3BD55D8C}"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8ED4-4CBC-9331-F4629114B264}"/>
                </c:ext>
              </c:extLst>
            </c:dLbl>
            <c:dLbl>
              <c:idx val="3"/>
              <c:tx>
                <c:rich>
                  <a:bodyPr/>
                  <a:lstStyle/>
                  <a:p>
                    <a:fld id="{3303FB09-58F2-405B-AF79-E8F11365F6BD}"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8ED4-4CBC-9331-F4629114B264}"/>
                </c:ext>
              </c:extLst>
            </c:dLbl>
            <c:dLbl>
              <c:idx val="4"/>
              <c:tx>
                <c:rich>
                  <a:bodyPr/>
                  <a:lstStyle/>
                  <a:p>
                    <a:fld id="{0C182F30-9811-448D-B8EE-B6C136999A01}"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8ED4-4CBC-9331-F4629114B264}"/>
                </c:ext>
              </c:extLst>
            </c:dLbl>
            <c:dLbl>
              <c:idx val="5"/>
              <c:tx>
                <c:rich>
                  <a:bodyPr/>
                  <a:lstStyle/>
                  <a:p>
                    <a:fld id="{DA228C7F-89C2-4C2F-889F-CEB18AD49B31}"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8ED4-4CBC-9331-F4629114B264}"/>
                </c:ext>
              </c:extLst>
            </c:dLbl>
            <c:dLbl>
              <c:idx val="6"/>
              <c:tx>
                <c:rich>
                  <a:bodyPr/>
                  <a:lstStyle/>
                  <a:p>
                    <a:fld id="{FADD4CF5-4DE7-45DC-8C88-F8D19196C4D6}"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8ED4-4CBC-9331-F4629114B264}"/>
                </c:ext>
              </c:extLst>
            </c:dLbl>
            <c:dLbl>
              <c:idx val="7"/>
              <c:tx>
                <c:rich>
                  <a:bodyPr/>
                  <a:lstStyle/>
                  <a:p>
                    <a:fld id="{8F7F9ADA-12CB-4BB3-99E0-6D03ED5225A7}"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8ED4-4CBC-9331-F4629114B264}"/>
                </c:ext>
              </c:extLst>
            </c:dLbl>
            <c:dLbl>
              <c:idx val="8"/>
              <c:tx>
                <c:rich>
                  <a:bodyPr/>
                  <a:lstStyle/>
                  <a:p>
                    <a:fld id="{F555D734-2F2C-49FE-B141-31981745B8B1}"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8ED4-4CBC-9331-F4629114B264}"/>
                </c:ext>
              </c:extLst>
            </c:dLbl>
            <c:dLbl>
              <c:idx val="9"/>
              <c:tx>
                <c:rich>
                  <a:bodyPr/>
                  <a:lstStyle/>
                  <a:p>
                    <a:fld id="{B6E00C71-5260-4BA6-9CAD-F3D0E49DB142}"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8ED4-4CBC-9331-F4629114B264}"/>
                </c:ext>
              </c:extLst>
            </c:dLbl>
            <c:dLbl>
              <c:idx val="10"/>
              <c:tx>
                <c:rich>
                  <a:bodyPr/>
                  <a:lstStyle/>
                  <a:p>
                    <a:fld id="{4FC9236F-3327-4044-A517-C85CA86DE3FE}"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8ED4-4CBC-9331-F4629114B264}"/>
                </c:ext>
              </c:extLst>
            </c:dLbl>
            <c:dLbl>
              <c:idx val="11"/>
              <c:tx>
                <c:rich>
                  <a:bodyPr/>
                  <a:lstStyle/>
                  <a:p>
                    <a:fld id="{6D0D80B0-5A5B-40A0-A918-C2CC0ED98E3C}"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8ED4-4CBC-9331-F4629114B264}"/>
                </c:ext>
              </c:extLst>
            </c:dLbl>
            <c:dLbl>
              <c:idx val="12"/>
              <c:tx>
                <c:rich>
                  <a:bodyPr/>
                  <a:lstStyle/>
                  <a:p>
                    <a:fld id="{8AE3B01F-DC0A-4F73-AADD-95A8B8798745}"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8ED4-4CBC-9331-F4629114B264}"/>
                </c:ext>
              </c:extLst>
            </c:dLbl>
            <c:dLbl>
              <c:idx val="13"/>
              <c:tx>
                <c:rich>
                  <a:bodyPr/>
                  <a:lstStyle/>
                  <a:p>
                    <a:fld id="{DB90410F-293C-4548-A4DA-DE18F96B80BE}"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8ED4-4CBC-9331-F4629114B264}"/>
                </c:ext>
              </c:extLst>
            </c:dLbl>
            <c:dLbl>
              <c:idx val="14"/>
              <c:tx>
                <c:rich>
                  <a:bodyPr/>
                  <a:lstStyle/>
                  <a:p>
                    <a:fld id="{7FE1C451-8A26-4491-AA17-0BB381F0BF9A}"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8ED4-4CBC-9331-F4629114B264}"/>
                </c:ext>
              </c:extLst>
            </c:dLbl>
            <c:dLbl>
              <c:idx val="15"/>
              <c:tx>
                <c:rich>
                  <a:bodyPr/>
                  <a:lstStyle/>
                  <a:p>
                    <a:fld id="{C785DCD4-05FB-485A-A1E4-9364C9CEA931}"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8ED4-4CBC-9331-F4629114B264}"/>
                </c:ext>
              </c:extLst>
            </c:dLbl>
            <c:dLbl>
              <c:idx val="16"/>
              <c:tx>
                <c:rich>
                  <a:bodyPr/>
                  <a:lstStyle/>
                  <a:p>
                    <a:fld id="{7702A3BA-1058-43F2-ADD8-DA8569014AF2}"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8ED4-4CBC-9331-F4629114B264}"/>
                </c:ext>
              </c:extLst>
            </c:dLbl>
            <c:dLbl>
              <c:idx val="17"/>
              <c:tx>
                <c:rich>
                  <a:bodyPr/>
                  <a:lstStyle/>
                  <a:p>
                    <a:fld id="{8812AB4D-C5C2-4E0C-BD07-F0960B33AA12}"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8ED4-4CBC-9331-F4629114B264}"/>
                </c:ext>
              </c:extLst>
            </c:dLbl>
            <c:dLbl>
              <c:idx val="18"/>
              <c:tx>
                <c:rich>
                  <a:bodyPr/>
                  <a:lstStyle/>
                  <a:p>
                    <a:fld id="{E6317DD6-95B3-478C-B830-BBA7F9522E4F}"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8ED4-4CBC-9331-F4629114B264}"/>
                </c:ext>
              </c:extLst>
            </c:dLbl>
            <c:dLbl>
              <c:idx val="19"/>
              <c:tx>
                <c:rich>
                  <a:bodyPr/>
                  <a:lstStyle/>
                  <a:p>
                    <a:fld id="{FA483025-4804-4F17-B2EB-A8A025097FFF}"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8ED4-4CBC-9331-F4629114B264}"/>
                </c:ext>
              </c:extLst>
            </c:dLbl>
            <c:dLbl>
              <c:idx val="20"/>
              <c:tx>
                <c:rich>
                  <a:bodyPr/>
                  <a:lstStyle/>
                  <a:p>
                    <a:fld id="{F203FBE5-165E-4A5A-A90B-BBDBE157C8ED}"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8ED4-4CBC-9331-F4629114B264}"/>
                </c:ext>
              </c:extLst>
            </c:dLbl>
            <c:dLbl>
              <c:idx val="21"/>
              <c:tx>
                <c:rich>
                  <a:bodyPr/>
                  <a:lstStyle/>
                  <a:p>
                    <a:fld id="{87D27BFF-90B5-469F-A71E-07C9AA3F5235}"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8ED4-4CBC-9331-F4629114B264}"/>
                </c:ext>
              </c:extLst>
            </c:dLbl>
            <c:dLbl>
              <c:idx val="22"/>
              <c:tx>
                <c:rich>
                  <a:bodyPr/>
                  <a:lstStyle/>
                  <a:p>
                    <a:fld id="{476CC150-E112-446B-91BF-38AA7DF89538}"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8ED4-4CBC-9331-F4629114B264}"/>
                </c:ext>
              </c:extLst>
            </c:dLbl>
            <c:dLbl>
              <c:idx val="23"/>
              <c:tx>
                <c:rich>
                  <a:bodyPr/>
                  <a:lstStyle/>
                  <a:p>
                    <a:fld id="{AC4FCEBD-A7BF-42E4-8A9A-36DF08D3C9AC}"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8ED4-4CBC-9331-F4629114B264}"/>
                </c:ext>
              </c:extLst>
            </c:dLbl>
            <c:dLbl>
              <c:idx val="24"/>
              <c:tx>
                <c:rich>
                  <a:bodyPr/>
                  <a:lstStyle/>
                  <a:p>
                    <a:fld id="{DDFCFDC3-609F-4373-A933-08524424E1DD}"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8ED4-4CBC-9331-F4629114B264}"/>
                </c:ext>
              </c:extLst>
            </c:dLbl>
            <c:dLbl>
              <c:idx val="25"/>
              <c:tx>
                <c:rich>
                  <a:bodyPr/>
                  <a:lstStyle/>
                  <a:p>
                    <a:fld id="{DE845F77-BE59-4ABB-9A92-2E010FA755BB}"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8ED4-4CBC-9331-F4629114B264}"/>
                </c:ext>
              </c:extLst>
            </c:dLbl>
            <c:dLbl>
              <c:idx val="26"/>
              <c:tx>
                <c:rich>
                  <a:bodyPr/>
                  <a:lstStyle/>
                  <a:p>
                    <a:fld id="{66E5A3C1-66B3-4242-8CA5-F59DBA7B8A03}"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8ED4-4CBC-9331-F4629114B264}"/>
                </c:ext>
              </c:extLst>
            </c:dLbl>
            <c:dLbl>
              <c:idx val="27"/>
              <c:tx>
                <c:rich>
                  <a:bodyPr/>
                  <a:lstStyle/>
                  <a:p>
                    <a:fld id="{924FB4B1-CF38-48C5-97D4-5B56E4AF2A5B}"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8ED4-4CBC-9331-F4629114B264}"/>
                </c:ext>
              </c:extLst>
            </c:dLbl>
            <c:dLbl>
              <c:idx val="28"/>
              <c:tx>
                <c:rich>
                  <a:bodyPr/>
                  <a:lstStyle/>
                  <a:p>
                    <a:fld id="{13E85F13-8F4C-4ECA-963B-7980D5C9F2F2}"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8ED4-4CBC-9331-F4629114B264}"/>
                </c:ext>
              </c:extLst>
            </c:dLbl>
            <c:dLbl>
              <c:idx val="29"/>
              <c:tx>
                <c:rich>
                  <a:bodyPr/>
                  <a:lstStyle/>
                  <a:p>
                    <a:fld id="{22C32D93-2B63-4C73-A6E3-DB76ACD8CAF1}"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8ED4-4CBC-9331-F4629114B264}"/>
                </c:ext>
              </c:extLst>
            </c:dLbl>
            <c:dLbl>
              <c:idx val="30"/>
              <c:tx>
                <c:rich>
                  <a:bodyPr/>
                  <a:lstStyle/>
                  <a:p>
                    <a:fld id="{E50911AA-99AC-4F4D-8AF5-919DC03CA194}"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8ED4-4CBC-9331-F4629114B264}"/>
                </c:ext>
              </c:extLst>
            </c:dLbl>
            <c:dLbl>
              <c:idx val="31"/>
              <c:tx>
                <c:rich>
                  <a:bodyPr/>
                  <a:lstStyle/>
                  <a:p>
                    <a:fld id="{7E9E4FAC-9EFF-4070-A3B4-35BE3D15344A}"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8ED4-4CBC-9331-F4629114B264}"/>
                </c:ext>
              </c:extLst>
            </c:dLbl>
            <c:dLbl>
              <c:idx val="32"/>
              <c:tx>
                <c:rich>
                  <a:bodyPr/>
                  <a:lstStyle/>
                  <a:p>
                    <a:fld id="{E191F272-D8EA-451D-8918-1D2EEF640444}"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8ED4-4CBC-9331-F4629114B264}"/>
                </c:ext>
              </c:extLst>
            </c:dLbl>
            <c:dLbl>
              <c:idx val="33"/>
              <c:tx>
                <c:rich>
                  <a:bodyPr/>
                  <a:lstStyle/>
                  <a:p>
                    <a:fld id="{2BF37FB0-8573-491E-AC02-0E5EBBE5170C}"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8ED4-4CBC-9331-F4629114B264}"/>
                </c:ext>
              </c:extLst>
            </c:dLbl>
            <c:dLbl>
              <c:idx val="34"/>
              <c:tx>
                <c:rich>
                  <a:bodyPr/>
                  <a:lstStyle/>
                  <a:p>
                    <a:fld id="{5CA35978-7B2E-4710-933A-4E7DB1CC35C6}"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8ED4-4CBC-9331-F4629114B264}"/>
                </c:ext>
              </c:extLst>
            </c:dLbl>
            <c:dLbl>
              <c:idx val="35"/>
              <c:tx>
                <c:rich>
                  <a:bodyPr/>
                  <a:lstStyle/>
                  <a:p>
                    <a:fld id="{59C19CCA-74AB-4034-BA90-CB4603F3381B}"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8ED4-4CBC-9331-F4629114B264}"/>
                </c:ext>
              </c:extLst>
            </c:dLbl>
            <c:dLbl>
              <c:idx val="36"/>
              <c:tx>
                <c:rich>
                  <a:bodyPr/>
                  <a:lstStyle/>
                  <a:p>
                    <a:fld id="{6BD59EFD-E594-4B41-96D9-F6423E09122B}"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8ED4-4CBC-9331-F4629114B264}"/>
                </c:ext>
              </c:extLst>
            </c:dLbl>
            <c:dLbl>
              <c:idx val="37"/>
              <c:tx>
                <c:rich>
                  <a:bodyPr/>
                  <a:lstStyle/>
                  <a:p>
                    <a:fld id="{DA754696-1497-45D3-A36B-1273C1199592}"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8ED4-4CBC-9331-F4629114B264}"/>
                </c:ext>
              </c:extLst>
            </c:dLbl>
            <c:dLbl>
              <c:idx val="38"/>
              <c:tx>
                <c:rich>
                  <a:bodyPr/>
                  <a:lstStyle/>
                  <a:p>
                    <a:fld id="{980B68A1-881A-42DF-81D5-5A15351AF125}"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8ED4-4CBC-9331-F4629114B264}"/>
                </c:ext>
              </c:extLst>
            </c:dLbl>
            <c:dLbl>
              <c:idx val="39"/>
              <c:tx>
                <c:rich>
                  <a:bodyPr/>
                  <a:lstStyle/>
                  <a:p>
                    <a:fld id="{CD6EEA77-D75C-451E-9507-3B65FB46AC6F}"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8ED4-4CBC-9331-F4629114B264}"/>
                </c:ext>
              </c:extLst>
            </c:dLbl>
            <c:dLbl>
              <c:idx val="40"/>
              <c:tx>
                <c:rich>
                  <a:bodyPr/>
                  <a:lstStyle/>
                  <a:p>
                    <a:fld id="{175FCF56-D1C0-496B-AA75-FD8EA252570F}"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8ED4-4CBC-9331-F4629114B264}"/>
                </c:ext>
              </c:extLst>
            </c:dLbl>
            <c:dLbl>
              <c:idx val="41"/>
              <c:tx>
                <c:rich>
                  <a:bodyPr/>
                  <a:lstStyle/>
                  <a:p>
                    <a:fld id="{F633EB4E-81BF-4DCE-9FF6-336DC165694A}"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8ED4-4CBC-9331-F4629114B264}"/>
                </c:ext>
              </c:extLst>
            </c:dLbl>
            <c:dLbl>
              <c:idx val="42"/>
              <c:tx>
                <c:rich>
                  <a:bodyPr/>
                  <a:lstStyle/>
                  <a:p>
                    <a:fld id="{7487849B-E23D-46B3-A9F3-C41E7AD8E83B}" type="CELLRANGE">
                      <a:rPr lang="lv-LV"/>
                      <a:pPr/>
                      <a:t>[CELLRANGE]</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8ED4-4CBC-9331-F4629114B264}"/>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Grafiski_ENG!$AA$35:$AA$78</c15:sqref>
                  </c15:fullRef>
                </c:ext>
              </c:extLst>
              <c:f>Grafiski_ENG!$AA$35:$AA$77</c:f>
              <c:strCache>
                <c:ptCount val="43"/>
                <c:pt idx="0">
                  <c:v>Without regions* ( 1 367,6)</c:v>
                </c:pt>
                <c:pt idx="1">
                  <c:v>Rīga* ( 935,9)</c:v>
                </c:pt>
                <c:pt idx="2">
                  <c:v>Liepāja (77,2)</c:v>
                </c:pt>
                <c:pt idx="3">
                  <c:v>Jelgava (71,3)</c:v>
                </c:pt>
                <c:pt idx="4">
                  <c:v>Tukuma nov. (56,2)</c:v>
                </c:pt>
                <c:pt idx="5">
                  <c:v>Cēsu nov. (55,8)</c:v>
                </c:pt>
                <c:pt idx="6">
                  <c:v>Jūrmala (55,3)</c:v>
                </c:pt>
                <c:pt idx="7">
                  <c:v>Daugavpils (55,3)</c:v>
                </c:pt>
                <c:pt idx="8">
                  <c:v>Valmieras nov. (51)</c:v>
                </c:pt>
                <c:pt idx="9">
                  <c:v>Siguldas nov. (46,2)</c:v>
                </c:pt>
                <c:pt idx="10">
                  <c:v>Jēkabpils nov. (45,1)</c:v>
                </c:pt>
                <c:pt idx="11">
                  <c:v>Aizkraukles nov. (42,6)</c:v>
                </c:pt>
                <c:pt idx="12">
                  <c:v>Ludzas nov. (38,7)</c:v>
                </c:pt>
                <c:pt idx="13">
                  <c:v>Mārupes nov. (35,2)</c:v>
                </c:pt>
                <c:pt idx="14">
                  <c:v>Ogres nov. (33,4)</c:v>
                </c:pt>
                <c:pt idx="15">
                  <c:v>Rēzekne (30)</c:v>
                </c:pt>
                <c:pt idx="16">
                  <c:v>Limbažu nov. (27,9)</c:v>
                </c:pt>
                <c:pt idx="17">
                  <c:v>Ventspils (26,4)</c:v>
                </c:pt>
                <c:pt idx="18">
                  <c:v>Saldus nov. (24,8)</c:v>
                </c:pt>
                <c:pt idx="19">
                  <c:v>Preiļu nov. (23,9)</c:v>
                </c:pt>
                <c:pt idx="20">
                  <c:v>Jelgavas nov. (22,3)</c:v>
                </c:pt>
                <c:pt idx="21">
                  <c:v>Kuldīgas nov. (21,7)</c:v>
                </c:pt>
                <c:pt idx="22">
                  <c:v>Talsu nov. (21,2)</c:v>
                </c:pt>
                <c:pt idx="23">
                  <c:v>Ķekavas nov. (21,1)</c:v>
                </c:pt>
                <c:pt idx="24">
                  <c:v>Bauskas nov. (20,6)</c:v>
                </c:pt>
                <c:pt idx="25">
                  <c:v>Ādažu nov. (19,7)</c:v>
                </c:pt>
                <c:pt idx="26">
                  <c:v>Rēzeknes nov. (17,6)</c:v>
                </c:pt>
                <c:pt idx="27">
                  <c:v>Alūksnes nov. (17,4)</c:v>
                </c:pt>
                <c:pt idx="28">
                  <c:v>Dobeles nov. (17)</c:v>
                </c:pt>
                <c:pt idx="29">
                  <c:v>Madonas nov. (16,7)</c:v>
                </c:pt>
                <c:pt idx="30">
                  <c:v>Smiltenes nov. (15,3)</c:v>
                </c:pt>
                <c:pt idx="31">
                  <c:v>Dienvidkurzemes nov. (15)</c:v>
                </c:pt>
                <c:pt idx="32">
                  <c:v>Krāslavas nov. (14,1)</c:v>
                </c:pt>
                <c:pt idx="33">
                  <c:v>Ropažu nov. (14)</c:v>
                </c:pt>
                <c:pt idx="34">
                  <c:v>Gulbenes nov. (13,8)</c:v>
                </c:pt>
                <c:pt idx="35">
                  <c:v>Valkas nov. (12,7)</c:v>
                </c:pt>
                <c:pt idx="36">
                  <c:v>Olaines nov. (12,4)</c:v>
                </c:pt>
                <c:pt idx="37">
                  <c:v>Līvānu nov. (11,5)</c:v>
                </c:pt>
                <c:pt idx="38">
                  <c:v>Augšdaugavas nov. (9,4)</c:v>
                </c:pt>
                <c:pt idx="39">
                  <c:v>Balvu nov. (8,5)</c:v>
                </c:pt>
                <c:pt idx="40">
                  <c:v>Salaspils nov. (7,9)</c:v>
                </c:pt>
                <c:pt idx="41">
                  <c:v>Saulkrastu nov. (6,3)</c:v>
                </c:pt>
                <c:pt idx="42">
                  <c:v>Ventspils nov. (5,1)</c:v>
                </c:pt>
              </c:strCache>
            </c:strRef>
          </c:cat>
          <c:val>
            <c:numRef>
              <c:extLst>
                <c:ext xmlns:c15="http://schemas.microsoft.com/office/drawing/2012/chart" uri="{02D57815-91ED-43cb-92C2-25804820EDAC}">
                  <c15:fullRef>
                    <c15:sqref>Grafiski_ENG!$AC$35:$AC$78</c15:sqref>
                  </c15:fullRef>
                </c:ext>
              </c:extLst>
              <c:f>Grafiski_ENG!$AC$35:$AC$77</c:f>
              <c:numCache>
                <c:formatCode>_(* #,##0.00_);_(* \(#,##0.00\);_(* "-"??_);_(@_)</c:formatCode>
                <c:ptCount val="43"/>
                <c:pt idx="0">
                  <c:v>65917357.655394465</c:v>
                </c:pt>
                <c:pt idx="1">
                  <c:v>80661734.244553596</c:v>
                </c:pt>
                <c:pt idx="2">
                  <c:v>64701782.02053988</c:v>
                </c:pt>
                <c:pt idx="3">
                  <c:v>63927637.812733613</c:v>
                </c:pt>
                <c:pt idx="4">
                  <c:v>50773665.697997123</c:v>
                </c:pt>
                <c:pt idx="5">
                  <c:v>44080588.087878257</c:v>
                </c:pt>
                <c:pt idx="6">
                  <c:v>50082299.285464779</c:v>
                </c:pt>
                <c:pt idx="7">
                  <c:v>51401718.327715188</c:v>
                </c:pt>
                <c:pt idx="8">
                  <c:v>41862202.284024164</c:v>
                </c:pt>
                <c:pt idx="9">
                  <c:v>41731350.140803203</c:v>
                </c:pt>
                <c:pt idx="10">
                  <c:v>26770867.497757114</c:v>
                </c:pt>
                <c:pt idx="11">
                  <c:v>37073687.380334549</c:v>
                </c:pt>
                <c:pt idx="12">
                  <c:v>34178293.68931523</c:v>
                </c:pt>
                <c:pt idx="13">
                  <c:v>26091434.522879735</c:v>
                </c:pt>
                <c:pt idx="14">
                  <c:v>24352682.233816341</c:v>
                </c:pt>
                <c:pt idx="15">
                  <c:v>28093397.002020746</c:v>
                </c:pt>
                <c:pt idx="16">
                  <c:v>18841081.560078956</c:v>
                </c:pt>
                <c:pt idx="17">
                  <c:v>19400467.603937086</c:v>
                </c:pt>
                <c:pt idx="18">
                  <c:v>16588325.226959821</c:v>
                </c:pt>
                <c:pt idx="19">
                  <c:v>19388362.477631211</c:v>
                </c:pt>
                <c:pt idx="20">
                  <c:v>13078806.844512226</c:v>
                </c:pt>
                <c:pt idx="21">
                  <c:v>15349290.970853426</c:v>
                </c:pt>
                <c:pt idx="22">
                  <c:v>18659108.734552395</c:v>
                </c:pt>
                <c:pt idx="23">
                  <c:v>17498793.192593891</c:v>
                </c:pt>
                <c:pt idx="24">
                  <c:v>18175423.559886623</c:v>
                </c:pt>
                <c:pt idx="25">
                  <c:v>17035455.19778093</c:v>
                </c:pt>
                <c:pt idx="26">
                  <c:v>15515878.95978</c:v>
                </c:pt>
                <c:pt idx="27">
                  <c:v>13742783.272923401</c:v>
                </c:pt>
                <c:pt idx="28">
                  <c:v>13531600.230499234</c:v>
                </c:pt>
                <c:pt idx="29">
                  <c:v>13377974.135126427</c:v>
                </c:pt>
                <c:pt idx="30">
                  <c:v>13395520.954875205</c:v>
                </c:pt>
                <c:pt idx="31">
                  <c:v>12760238.527220808</c:v>
                </c:pt>
                <c:pt idx="32">
                  <c:v>12953844.342315026</c:v>
                </c:pt>
                <c:pt idx="33">
                  <c:v>13258200.414675064</c:v>
                </c:pt>
                <c:pt idx="34">
                  <c:v>11310907.776826167</c:v>
                </c:pt>
                <c:pt idx="35">
                  <c:v>10557238.975283023</c:v>
                </c:pt>
                <c:pt idx="36">
                  <c:v>7739849.9667357849</c:v>
                </c:pt>
                <c:pt idx="37">
                  <c:v>10397571.482359791</c:v>
                </c:pt>
                <c:pt idx="38">
                  <c:v>8313853.2188947732</c:v>
                </c:pt>
                <c:pt idx="39">
                  <c:v>5725319.6421152428</c:v>
                </c:pt>
                <c:pt idx="40">
                  <c:v>5396406.4966791775</c:v>
                </c:pt>
                <c:pt idx="41">
                  <c:v>4858405.0358999996</c:v>
                </c:pt>
                <c:pt idx="42">
                  <c:v>4021586.4225678425</c:v>
                </c:pt>
              </c:numCache>
            </c:numRef>
          </c:val>
          <c:extLst>
            <c:ext xmlns:c15="http://schemas.microsoft.com/office/drawing/2012/chart" uri="{02D57815-91ED-43cb-92C2-25804820EDAC}">
              <c15:datalabelsRange>
                <c15:f>Grafiski_ENG!$AE$35:$AE$78</c15:f>
                <c15:dlblRangeCache>
                  <c:ptCount val="44"/>
                  <c:pt idx="0">
                    <c:v> 856,9 </c:v>
                  </c:pt>
                  <c:pt idx="1">
                    <c:v> 806,6 </c:v>
                  </c:pt>
                  <c:pt idx="2">
                    <c:v> 64,7 </c:v>
                  </c:pt>
                  <c:pt idx="3">
                    <c:v> 63,9 </c:v>
                  </c:pt>
                  <c:pt idx="4">
                    <c:v> 51.0 </c:v>
                  </c:pt>
                  <c:pt idx="5">
                    <c:v> 44,1 </c:v>
                  </c:pt>
                  <c:pt idx="6">
                    <c:v> 50,1 </c:v>
                  </c:pt>
                  <c:pt idx="7">
                    <c:v> 51,4 </c:v>
                  </c:pt>
                  <c:pt idx="8">
                    <c:v> 41,9 </c:v>
                  </c:pt>
                  <c:pt idx="9">
                    <c:v> 41,7 </c:v>
                  </c:pt>
                  <c:pt idx="10">
                    <c:v> 26,8 </c:v>
                  </c:pt>
                  <c:pt idx="11">
                    <c:v> 37,1 </c:v>
                  </c:pt>
                  <c:pt idx="12">
                    <c:v> 34,2 </c:v>
                  </c:pt>
                  <c:pt idx="13">
                    <c:v> 26,1 </c:v>
                  </c:pt>
                  <c:pt idx="14">
                    <c:v> 24,4 </c:v>
                  </c:pt>
                  <c:pt idx="15">
                    <c:v> 28,1 </c:v>
                  </c:pt>
                  <c:pt idx="16">
                    <c:v> 18,8 </c:v>
                  </c:pt>
                  <c:pt idx="17">
                    <c:v> 19,4 </c:v>
                  </c:pt>
                  <c:pt idx="18">
                    <c:v> 16,6 </c:v>
                  </c:pt>
                  <c:pt idx="19">
                    <c:v> 19,4 </c:v>
                  </c:pt>
                  <c:pt idx="20">
                    <c:v> 13,1 </c:v>
                  </c:pt>
                  <c:pt idx="21">
                    <c:v> 15,3 </c:v>
                  </c:pt>
                  <c:pt idx="22">
                    <c:v> 18,7 </c:v>
                  </c:pt>
                  <c:pt idx="23">
                    <c:v> 17,5 </c:v>
                  </c:pt>
                  <c:pt idx="24">
                    <c:v> 18,2 </c:v>
                  </c:pt>
                  <c:pt idx="25">
                    <c:v> 17,0 </c:v>
                  </c:pt>
                  <c:pt idx="26">
                    <c:v> 15,5 </c:v>
                  </c:pt>
                  <c:pt idx="27">
                    <c:v> 13,7 </c:v>
                  </c:pt>
                  <c:pt idx="28">
                    <c:v> 13,5 </c:v>
                  </c:pt>
                  <c:pt idx="29">
                    <c:v> 13,4 </c:v>
                  </c:pt>
                  <c:pt idx="30">
                    <c:v> 13,4 </c:v>
                  </c:pt>
                  <c:pt idx="31">
                    <c:v> 12,8 </c:v>
                  </c:pt>
                  <c:pt idx="32">
                    <c:v> 13,0 </c:v>
                  </c:pt>
                  <c:pt idx="33">
                    <c:v> 13,3 </c:v>
                  </c:pt>
                  <c:pt idx="34">
                    <c:v> 11,3 </c:v>
                  </c:pt>
                  <c:pt idx="35">
                    <c:v> 10,6 </c:v>
                  </c:pt>
                  <c:pt idx="36">
                    <c:v> 7,7 </c:v>
                  </c:pt>
                  <c:pt idx="37">
                    <c:v> 10,4 </c:v>
                  </c:pt>
                  <c:pt idx="38">
                    <c:v> 8,3 </c:v>
                  </c:pt>
                  <c:pt idx="39">
                    <c:v> 5,7 </c:v>
                  </c:pt>
                  <c:pt idx="40">
                    <c:v> 5,4 </c:v>
                  </c:pt>
                  <c:pt idx="41">
                    <c:v> 4,9 </c:v>
                  </c:pt>
                  <c:pt idx="42">
                    <c:v> 4,0 </c:v>
                  </c:pt>
                  <c:pt idx="43">
                    <c:v> 0,0 </c:v>
                  </c:pt>
                </c15:dlblRangeCache>
              </c15:datalabelsRange>
            </c:ext>
            <c:ext xmlns:c16="http://schemas.microsoft.com/office/drawing/2014/chart" uri="{C3380CC4-5D6E-409C-BE32-E72D297353CC}">
              <c16:uniqueId val="{0000002B-8ED4-4CBC-9331-F4629114B264}"/>
            </c:ext>
          </c:extLst>
        </c:ser>
        <c:ser>
          <c:idx val="2"/>
          <c:order val="2"/>
          <c:tx>
            <c:strRef>
              <c:f>Grafiski_ENG!$AD$34</c:f>
              <c:strCache>
                <c:ptCount val="1"/>
                <c:pt idx="0">
                  <c:v>Maksājumi</c:v>
                </c:pt>
              </c:strCache>
            </c:strRef>
          </c:tx>
          <c:spPr>
            <a:solidFill>
              <a:srgbClr val="CAD3ED"/>
            </a:solidFill>
            <a:ln>
              <a:noFill/>
            </a:ln>
            <a:effectLst/>
          </c:spPr>
          <c:invertIfNegative val="0"/>
          <c:dLbls>
            <c:dLbl>
              <c:idx val="0"/>
              <c:tx>
                <c:rich>
                  <a:bodyPr/>
                  <a:lstStyle/>
                  <a:p>
                    <a:fld id="{6C647919-2BA4-4A1B-BE3F-43CEDB6174EA}"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8ED4-4CBC-9331-F4629114B264}"/>
                </c:ext>
              </c:extLst>
            </c:dLbl>
            <c:dLbl>
              <c:idx val="1"/>
              <c:tx>
                <c:rich>
                  <a:bodyPr/>
                  <a:lstStyle/>
                  <a:p>
                    <a:fld id="{DC42D21B-C2A3-45FA-A1AE-4784C504A101}"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8ED4-4CBC-9331-F4629114B264}"/>
                </c:ext>
              </c:extLst>
            </c:dLbl>
            <c:dLbl>
              <c:idx val="2"/>
              <c:tx>
                <c:rich>
                  <a:bodyPr/>
                  <a:lstStyle/>
                  <a:p>
                    <a:fld id="{DE1623FA-8762-4715-A62E-5BCA25C49C89}"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8ED4-4CBC-9331-F4629114B264}"/>
                </c:ext>
              </c:extLst>
            </c:dLbl>
            <c:dLbl>
              <c:idx val="3"/>
              <c:tx>
                <c:rich>
                  <a:bodyPr/>
                  <a:lstStyle/>
                  <a:p>
                    <a:fld id="{8A53D641-1D5B-40D0-9273-90F9AB4E0963}"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8ED4-4CBC-9331-F4629114B264}"/>
                </c:ext>
              </c:extLst>
            </c:dLbl>
            <c:dLbl>
              <c:idx val="4"/>
              <c:tx>
                <c:rich>
                  <a:bodyPr/>
                  <a:lstStyle/>
                  <a:p>
                    <a:fld id="{06AC48E1-8516-4622-9771-EB7BD64A3D96}"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8ED4-4CBC-9331-F4629114B264}"/>
                </c:ext>
              </c:extLst>
            </c:dLbl>
            <c:dLbl>
              <c:idx val="5"/>
              <c:tx>
                <c:rich>
                  <a:bodyPr/>
                  <a:lstStyle/>
                  <a:p>
                    <a:fld id="{B5AE1593-1403-4327-B30B-9D2EFC06A363}"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8ED4-4CBC-9331-F4629114B264}"/>
                </c:ext>
              </c:extLst>
            </c:dLbl>
            <c:dLbl>
              <c:idx val="6"/>
              <c:tx>
                <c:rich>
                  <a:bodyPr/>
                  <a:lstStyle/>
                  <a:p>
                    <a:fld id="{0F57E84A-98AF-4D17-96B2-A27927F114F1}"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8ED4-4CBC-9331-F4629114B264}"/>
                </c:ext>
              </c:extLst>
            </c:dLbl>
            <c:dLbl>
              <c:idx val="7"/>
              <c:tx>
                <c:rich>
                  <a:bodyPr/>
                  <a:lstStyle/>
                  <a:p>
                    <a:fld id="{BF38ED13-A4A0-485B-824F-A902062AA29B}"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8ED4-4CBC-9331-F4629114B264}"/>
                </c:ext>
              </c:extLst>
            </c:dLbl>
            <c:dLbl>
              <c:idx val="8"/>
              <c:tx>
                <c:rich>
                  <a:bodyPr/>
                  <a:lstStyle/>
                  <a:p>
                    <a:fld id="{BF3A097D-67A5-4033-BBC9-55957922D557}"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8ED4-4CBC-9331-F4629114B264}"/>
                </c:ext>
              </c:extLst>
            </c:dLbl>
            <c:dLbl>
              <c:idx val="9"/>
              <c:tx>
                <c:rich>
                  <a:bodyPr/>
                  <a:lstStyle/>
                  <a:p>
                    <a:fld id="{CC841333-DD19-41EA-8516-803EE6E72C75}"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8ED4-4CBC-9331-F4629114B264}"/>
                </c:ext>
              </c:extLst>
            </c:dLbl>
            <c:dLbl>
              <c:idx val="10"/>
              <c:tx>
                <c:rich>
                  <a:bodyPr/>
                  <a:lstStyle/>
                  <a:p>
                    <a:fld id="{867C44AD-0769-438A-8FD2-1BC535B2871E}"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8ED4-4CBC-9331-F4629114B264}"/>
                </c:ext>
              </c:extLst>
            </c:dLbl>
            <c:dLbl>
              <c:idx val="11"/>
              <c:tx>
                <c:rich>
                  <a:bodyPr/>
                  <a:lstStyle/>
                  <a:p>
                    <a:fld id="{BE8C6586-E355-44DB-9B87-C91B0B2EED6E}"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8ED4-4CBC-9331-F4629114B264}"/>
                </c:ext>
              </c:extLst>
            </c:dLbl>
            <c:dLbl>
              <c:idx val="12"/>
              <c:tx>
                <c:rich>
                  <a:bodyPr/>
                  <a:lstStyle/>
                  <a:p>
                    <a:fld id="{30F56988-CBD9-4609-BD3F-201AE822270C}"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8ED4-4CBC-9331-F4629114B264}"/>
                </c:ext>
              </c:extLst>
            </c:dLbl>
            <c:dLbl>
              <c:idx val="13"/>
              <c:tx>
                <c:rich>
                  <a:bodyPr/>
                  <a:lstStyle/>
                  <a:p>
                    <a:fld id="{7E6F5439-D8C1-4635-AA4E-15C1D4352509}"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9-8ED4-4CBC-9331-F4629114B264}"/>
                </c:ext>
              </c:extLst>
            </c:dLbl>
            <c:dLbl>
              <c:idx val="14"/>
              <c:tx>
                <c:rich>
                  <a:bodyPr/>
                  <a:lstStyle/>
                  <a:p>
                    <a:fld id="{2922EE2D-FA7F-4BDB-9630-1011B7947B8D}"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8ED4-4CBC-9331-F4629114B264}"/>
                </c:ext>
              </c:extLst>
            </c:dLbl>
            <c:dLbl>
              <c:idx val="15"/>
              <c:tx>
                <c:rich>
                  <a:bodyPr/>
                  <a:lstStyle/>
                  <a:p>
                    <a:fld id="{6EEC315E-D2C1-452F-846F-ADD5FCD4B11F}"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8ED4-4CBC-9331-F4629114B264}"/>
                </c:ext>
              </c:extLst>
            </c:dLbl>
            <c:dLbl>
              <c:idx val="16"/>
              <c:tx>
                <c:rich>
                  <a:bodyPr/>
                  <a:lstStyle/>
                  <a:p>
                    <a:fld id="{7E44554D-645F-412B-8161-7624C563980A}"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8ED4-4CBC-9331-F4629114B264}"/>
                </c:ext>
              </c:extLst>
            </c:dLbl>
            <c:dLbl>
              <c:idx val="17"/>
              <c:tx>
                <c:rich>
                  <a:bodyPr/>
                  <a:lstStyle/>
                  <a:p>
                    <a:fld id="{995BA1E9-C30B-4B81-8075-195DDC842763}"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8ED4-4CBC-9331-F4629114B264}"/>
                </c:ext>
              </c:extLst>
            </c:dLbl>
            <c:dLbl>
              <c:idx val="18"/>
              <c:tx>
                <c:rich>
                  <a:bodyPr/>
                  <a:lstStyle/>
                  <a:p>
                    <a:fld id="{7162DAF1-6D70-4F8F-8CE1-DE33A716A724}"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8ED4-4CBC-9331-F4629114B264}"/>
                </c:ext>
              </c:extLst>
            </c:dLbl>
            <c:dLbl>
              <c:idx val="19"/>
              <c:tx>
                <c:rich>
                  <a:bodyPr/>
                  <a:lstStyle/>
                  <a:p>
                    <a:fld id="{C30A1EDD-5A18-4BA8-BF1A-29910744B3AD}"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8ED4-4CBC-9331-F4629114B264}"/>
                </c:ext>
              </c:extLst>
            </c:dLbl>
            <c:dLbl>
              <c:idx val="20"/>
              <c:tx>
                <c:rich>
                  <a:bodyPr/>
                  <a:lstStyle/>
                  <a:p>
                    <a:fld id="{B65DC83D-FDE3-4988-8EFE-D7870CB35203}"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8ED4-4CBC-9331-F4629114B264}"/>
                </c:ext>
              </c:extLst>
            </c:dLbl>
            <c:dLbl>
              <c:idx val="21"/>
              <c:tx>
                <c:rich>
                  <a:bodyPr/>
                  <a:lstStyle/>
                  <a:p>
                    <a:fld id="{575EC659-48D8-43DA-878A-7A7F0036A549}"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8ED4-4CBC-9331-F4629114B264}"/>
                </c:ext>
              </c:extLst>
            </c:dLbl>
            <c:dLbl>
              <c:idx val="22"/>
              <c:tx>
                <c:rich>
                  <a:bodyPr/>
                  <a:lstStyle/>
                  <a:p>
                    <a:fld id="{08E36000-B47F-469A-8A54-DA2D444A0015}"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2-8ED4-4CBC-9331-F4629114B264}"/>
                </c:ext>
              </c:extLst>
            </c:dLbl>
            <c:dLbl>
              <c:idx val="23"/>
              <c:tx>
                <c:rich>
                  <a:bodyPr/>
                  <a:lstStyle/>
                  <a:p>
                    <a:fld id="{24A83397-809F-45D5-842A-65FA0467CBCB}"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3-8ED4-4CBC-9331-F4629114B264}"/>
                </c:ext>
              </c:extLst>
            </c:dLbl>
            <c:dLbl>
              <c:idx val="24"/>
              <c:tx>
                <c:rich>
                  <a:bodyPr/>
                  <a:lstStyle/>
                  <a:p>
                    <a:fld id="{1DCC8951-9772-4C8D-838A-9FDE616AD8E9}"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4-8ED4-4CBC-9331-F4629114B264}"/>
                </c:ext>
              </c:extLst>
            </c:dLbl>
            <c:dLbl>
              <c:idx val="25"/>
              <c:tx>
                <c:rich>
                  <a:bodyPr/>
                  <a:lstStyle/>
                  <a:p>
                    <a:fld id="{FB75C422-C341-409E-90E4-AEDD4A75B4C4}"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5-8ED4-4CBC-9331-F4629114B264}"/>
                </c:ext>
              </c:extLst>
            </c:dLbl>
            <c:dLbl>
              <c:idx val="26"/>
              <c:tx>
                <c:rich>
                  <a:bodyPr/>
                  <a:lstStyle/>
                  <a:p>
                    <a:fld id="{90C0030C-3920-4EFD-9174-14C84317C1D9}"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6-8ED4-4CBC-9331-F4629114B264}"/>
                </c:ext>
              </c:extLst>
            </c:dLbl>
            <c:dLbl>
              <c:idx val="27"/>
              <c:tx>
                <c:rich>
                  <a:bodyPr/>
                  <a:lstStyle/>
                  <a:p>
                    <a:fld id="{044EF8F7-0B5E-43DB-A1AD-E23B7FC5CCF2}"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7-8ED4-4CBC-9331-F4629114B264}"/>
                </c:ext>
              </c:extLst>
            </c:dLbl>
            <c:dLbl>
              <c:idx val="28"/>
              <c:tx>
                <c:rich>
                  <a:bodyPr/>
                  <a:lstStyle/>
                  <a:p>
                    <a:fld id="{BD757AD4-23A5-4C0B-BABE-6A1300DE542D}"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8-8ED4-4CBC-9331-F4629114B264}"/>
                </c:ext>
              </c:extLst>
            </c:dLbl>
            <c:dLbl>
              <c:idx val="29"/>
              <c:tx>
                <c:rich>
                  <a:bodyPr/>
                  <a:lstStyle/>
                  <a:p>
                    <a:fld id="{57775FC6-6753-428E-AEFE-0EE5B0F4971F}"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9-8ED4-4CBC-9331-F4629114B264}"/>
                </c:ext>
              </c:extLst>
            </c:dLbl>
            <c:dLbl>
              <c:idx val="30"/>
              <c:layout>
                <c:manualLayout>
                  <c:x val="-6.8476399042926401E-4"/>
                  <c:y val="-1.0657969571676815E-2"/>
                </c:manualLayout>
              </c:layout>
              <c:tx>
                <c:rich>
                  <a:bodyPr/>
                  <a:lstStyle/>
                  <a:p>
                    <a:fld id="{6E453C29-A672-4AE9-854E-23863918432C}"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A-8ED4-4CBC-9331-F4629114B264}"/>
                </c:ext>
              </c:extLst>
            </c:dLbl>
            <c:dLbl>
              <c:idx val="31"/>
              <c:tx>
                <c:rich>
                  <a:bodyPr/>
                  <a:lstStyle/>
                  <a:p>
                    <a:fld id="{F4BDDF38-F7F9-4E41-98D8-91440E5BDA5B}"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B-8ED4-4CBC-9331-F4629114B264}"/>
                </c:ext>
              </c:extLst>
            </c:dLbl>
            <c:dLbl>
              <c:idx val="32"/>
              <c:tx>
                <c:rich>
                  <a:bodyPr/>
                  <a:lstStyle/>
                  <a:p>
                    <a:fld id="{A9610642-3597-40E8-A1EF-0E6626BCD7A2}"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C-8ED4-4CBC-9331-F4629114B264}"/>
                </c:ext>
              </c:extLst>
            </c:dLbl>
            <c:dLbl>
              <c:idx val="33"/>
              <c:layout>
                <c:manualLayout>
                  <c:x val="6.847639904291635E-4"/>
                  <c:y val="-2.1315939143353408E-2"/>
                </c:manualLayout>
              </c:layout>
              <c:tx>
                <c:rich>
                  <a:bodyPr/>
                  <a:lstStyle/>
                  <a:p>
                    <a:fld id="{A45715A0-CC0F-4C19-BB17-67EC75B9A7F7}"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4D-8ED4-4CBC-9331-F4629114B264}"/>
                </c:ext>
              </c:extLst>
            </c:dLbl>
            <c:dLbl>
              <c:idx val="34"/>
              <c:tx>
                <c:rich>
                  <a:bodyPr/>
                  <a:lstStyle/>
                  <a:p>
                    <a:fld id="{C7647760-D29A-420E-BEE7-630F5C0B02C7}"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E-8ED4-4CBC-9331-F4629114B264}"/>
                </c:ext>
              </c:extLst>
            </c:dLbl>
            <c:dLbl>
              <c:idx val="35"/>
              <c:tx>
                <c:rich>
                  <a:bodyPr/>
                  <a:lstStyle/>
                  <a:p>
                    <a:fld id="{7FCBCE2F-41FE-434E-97BD-FFA907CDCFA8}"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F-8ED4-4CBC-9331-F4629114B264}"/>
                </c:ext>
              </c:extLst>
            </c:dLbl>
            <c:dLbl>
              <c:idx val="36"/>
              <c:tx>
                <c:rich>
                  <a:bodyPr/>
                  <a:lstStyle/>
                  <a:p>
                    <a:fld id="{E9B64F06-0CD0-4FF7-8B0B-FBD641C6680D}" type="CELLRANGE">
                      <a:rPr lang="lv-LV"/>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50-8ED4-4CBC-9331-F4629114B264}"/>
                </c:ext>
              </c:extLst>
            </c:dLbl>
            <c:dLbl>
              <c:idx val="37"/>
              <c:layout>
                <c:manualLayout>
                  <c:x val="6.8476399042926401E-4"/>
                  <c:y val="-1.0657969571676815E-2"/>
                </c:manualLayout>
              </c:layout>
              <c:tx>
                <c:rich>
                  <a:bodyPr/>
                  <a:lstStyle/>
                  <a:p>
                    <a:fld id="{306EEE90-5151-4AA8-8CDE-83323A5CD5EC}"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1-8ED4-4CBC-9331-F4629114B264}"/>
                </c:ext>
              </c:extLst>
            </c:dLbl>
            <c:dLbl>
              <c:idx val="38"/>
              <c:layout>
                <c:manualLayout>
                  <c:x val="-1.0043089174339387E-16"/>
                  <c:y val="-1.9793372061685306E-2"/>
                </c:manualLayout>
              </c:layout>
              <c:tx>
                <c:rich>
                  <a:bodyPr/>
                  <a:lstStyle/>
                  <a:p>
                    <a:fld id="{FD780B55-0503-44E6-953F-8463512A5091}"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2-8ED4-4CBC-9331-F4629114B264}"/>
                </c:ext>
              </c:extLst>
            </c:dLbl>
            <c:dLbl>
              <c:idx val="39"/>
              <c:layout>
                <c:manualLayout>
                  <c:x val="0"/>
                  <c:y val="-1.6748237898349106E-2"/>
                </c:manualLayout>
              </c:layout>
              <c:tx>
                <c:rich>
                  <a:bodyPr/>
                  <a:lstStyle/>
                  <a:p>
                    <a:fld id="{743D67D6-8714-41FF-B5DD-D7F959453BC7}"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3-8ED4-4CBC-9331-F4629114B264}"/>
                </c:ext>
              </c:extLst>
            </c:dLbl>
            <c:dLbl>
              <c:idx val="40"/>
              <c:layout>
                <c:manualLayout>
                  <c:x val="-6.8476399042926401E-4"/>
                  <c:y val="-2.1315939143353408E-2"/>
                </c:manualLayout>
              </c:layout>
              <c:tx>
                <c:rich>
                  <a:bodyPr/>
                  <a:lstStyle/>
                  <a:p>
                    <a:fld id="{75EDAEEF-DE37-41CF-868E-4517BC02D474}"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4-8ED4-4CBC-9331-F4629114B264}"/>
                </c:ext>
              </c:extLst>
            </c:dLbl>
            <c:dLbl>
              <c:idx val="41"/>
              <c:layout>
                <c:manualLayout>
                  <c:x val="6.8476399042926401E-4"/>
                  <c:y val="-2.4361073306689608E-2"/>
                </c:manualLayout>
              </c:layout>
              <c:tx>
                <c:rich>
                  <a:bodyPr/>
                  <a:lstStyle/>
                  <a:p>
                    <a:fld id="{E50BD23D-CAC2-4C60-B98F-87A178897BEB}"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5-8ED4-4CBC-9331-F4629114B264}"/>
                </c:ext>
              </c:extLst>
            </c:dLbl>
            <c:dLbl>
              <c:idx val="42"/>
              <c:layout>
                <c:manualLayout>
                  <c:x val="-6.8476399042926401E-4"/>
                  <c:y val="-1.9793372061685417E-2"/>
                </c:manualLayout>
              </c:layout>
              <c:tx>
                <c:rich>
                  <a:bodyPr/>
                  <a:lstStyle/>
                  <a:p>
                    <a:fld id="{535F1B3F-D4F3-4A13-8EFE-146FF480483B}" type="CELLRANGE">
                      <a:rPr lang="en-US"/>
                      <a:pPr/>
                      <a:t>[CELLRANGE]</a:t>
                    </a:fld>
                    <a:endParaRPr lang="lv-LV"/>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56-8ED4-4CBC-9331-F4629114B264}"/>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Grafiski_ENG!$AA$35:$AA$78</c15:sqref>
                  </c15:fullRef>
                </c:ext>
              </c:extLst>
              <c:f>Grafiski_ENG!$AA$35:$AA$77</c:f>
              <c:strCache>
                <c:ptCount val="43"/>
                <c:pt idx="0">
                  <c:v>Without regions* ( 1 367,6)</c:v>
                </c:pt>
                <c:pt idx="1">
                  <c:v>Rīga* ( 935,9)</c:v>
                </c:pt>
                <c:pt idx="2">
                  <c:v>Liepāja (77,2)</c:v>
                </c:pt>
                <c:pt idx="3">
                  <c:v>Jelgava (71,3)</c:v>
                </c:pt>
                <c:pt idx="4">
                  <c:v>Tukuma nov. (56,2)</c:v>
                </c:pt>
                <c:pt idx="5">
                  <c:v>Cēsu nov. (55,8)</c:v>
                </c:pt>
                <c:pt idx="6">
                  <c:v>Jūrmala (55,3)</c:v>
                </c:pt>
                <c:pt idx="7">
                  <c:v>Daugavpils (55,3)</c:v>
                </c:pt>
                <c:pt idx="8">
                  <c:v>Valmieras nov. (51)</c:v>
                </c:pt>
                <c:pt idx="9">
                  <c:v>Siguldas nov. (46,2)</c:v>
                </c:pt>
                <c:pt idx="10">
                  <c:v>Jēkabpils nov. (45,1)</c:v>
                </c:pt>
                <c:pt idx="11">
                  <c:v>Aizkraukles nov. (42,6)</c:v>
                </c:pt>
                <c:pt idx="12">
                  <c:v>Ludzas nov. (38,7)</c:v>
                </c:pt>
                <c:pt idx="13">
                  <c:v>Mārupes nov. (35,2)</c:v>
                </c:pt>
                <c:pt idx="14">
                  <c:v>Ogres nov. (33,4)</c:v>
                </c:pt>
                <c:pt idx="15">
                  <c:v>Rēzekne (30)</c:v>
                </c:pt>
                <c:pt idx="16">
                  <c:v>Limbažu nov. (27,9)</c:v>
                </c:pt>
                <c:pt idx="17">
                  <c:v>Ventspils (26,4)</c:v>
                </c:pt>
                <c:pt idx="18">
                  <c:v>Saldus nov. (24,8)</c:v>
                </c:pt>
                <c:pt idx="19">
                  <c:v>Preiļu nov. (23,9)</c:v>
                </c:pt>
                <c:pt idx="20">
                  <c:v>Jelgavas nov. (22,3)</c:v>
                </c:pt>
                <c:pt idx="21">
                  <c:v>Kuldīgas nov. (21,7)</c:v>
                </c:pt>
                <c:pt idx="22">
                  <c:v>Talsu nov. (21,2)</c:v>
                </c:pt>
                <c:pt idx="23">
                  <c:v>Ķekavas nov. (21,1)</c:v>
                </c:pt>
                <c:pt idx="24">
                  <c:v>Bauskas nov. (20,6)</c:v>
                </c:pt>
                <c:pt idx="25">
                  <c:v>Ādažu nov. (19,7)</c:v>
                </c:pt>
                <c:pt idx="26">
                  <c:v>Rēzeknes nov. (17,6)</c:v>
                </c:pt>
                <c:pt idx="27">
                  <c:v>Alūksnes nov. (17,4)</c:v>
                </c:pt>
                <c:pt idx="28">
                  <c:v>Dobeles nov. (17)</c:v>
                </c:pt>
                <c:pt idx="29">
                  <c:v>Madonas nov. (16,7)</c:v>
                </c:pt>
                <c:pt idx="30">
                  <c:v>Smiltenes nov. (15,3)</c:v>
                </c:pt>
                <c:pt idx="31">
                  <c:v>Dienvidkurzemes nov. (15)</c:v>
                </c:pt>
                <c:pt idx="32">
                  <c:v>Krāslavas nov. (14,1)</c:v>
                </c:pt>
                <c:pt idx="33">
                  <c:v>Ropažu nov. (14)</c:v>
                </c:pt>
                <c:pt idx="34">
                  <c:v>Gulbenes nov. (13,8)</c:v>
                </c:pt>
                <c:pt idx="35">
                  <c:v>Valkas nov. (12,7)</c:v>
                </c:pt>
                <c:pt idx="36">
                  <c:v>Olaines nov. (12,4)</c:v>
                </c:pt>
                <c:pt idx="37">
                  <c:v>Līvānu nov. (11,5)</c:v>
                </c:pt>
                <c:pt idx="38">
                  <c:v>Augšdaugavas nov. (9,4)</c:v>
                </c:pt>
                <c:pt idx="39">
                  <c:v>Balvu nov. (8,5)</c:v>
                </c:pt>
                <c:pt idx="40">
                  <c:v>Salaspils nov. (7,9)</c:v>
                </c:pt>
                <c:pt idx="41">
                  <c:v>Saulkrastu nov. (6,3)</c:v>
                </c:pt>
                <c:pt idx="42">
                  <c:v>Ventspils nov. (5,1)</c:v>
                </c:pt>
              </c:strCache>
            </c:strRef>
          </c:cat>
          <c:val>
            <c:numRef>
              <c:extLst>
                <c:ext xmlns:c15="http://schemas.microsoft.com/office/drawing/2012/chart" uri="{02D57815-91ED-43cb-92C2-25804820EDAC}">
                  <c15:fullRef>
                    <c15:sqref>Grafiski_ENG!$AD$35:$AD$78</c15:sqref>
                  </c15:fullRef>
                </c:ext>
              </c:extLst>
              <c:f>Grafiski_ENG!$AD$35:$AD$77</c:f>
              <c:numCache>
                <c:formatCode>_(* #,##0.00_);_(* \(#,##0.00\);_(* "-"??_);_(@_)</c:formatCode>
                <c:ptCount val="43"/>
                <c:pt idx="0">
                  <c:v>39283891.286428303</c:v>
                </c:pt>
                <c:pt idx="1">
                  <c:v>12927768.830859663</c:v>
                </c:pt>
                <c:pt idx="2">
                  <c:v>12465974.605243651</c:v>
                </c:pt>
                <c:pt idx="3">
                  <c:v>7353668.4216452455</c:v>
                </c:pt>
                <c:pt idx="4">
                  <c:v>5452693.5121725937</c:v>
                </c:pt>
                <c:pt idx="5">
                  <c:v>11739553.214562457</c:v>
                </c:pt>
                <c:pt idx="6">
                  <c:v>5224069.1438466962</c:v>
                </c:pt>
                <c:pt idx="7">
                  <c:v>3886952.3574822536</c:v>
                </c:pt>
                <c:pt idx="8">
                  <c:v>9164744.6330306027</c:v>
                </c:pt>
                <c:pt idx="9">
                  <c:v>4517021.1162062613</c:v>
                </c:pt>
                <c:pt idx="10">
                  <c:v>18307101.594836347</c:v>
                </c:pt>
                <c:pt idx="11">
                  <c:v>5550343.0040111076</c:v>
                </c:pt>
                <c:pt idx="12">
                  <c:v>4475907.8723948933</c:v>
                </c:pt>
                <c:pt idx="13">
                  <c:v>9102238.5433306079</c:v>
                </c:pt>
                <c:pt idx="14">
                  <c:v>9061401.1048009582</c:v>
                </c:pt>
                <c:pt idx="15">
                  <c:v>1924967.0144758397</c:v>
                </c:pt>
                <c:pt idx="16">
                  <c:v>9027416.0984301157</c:v>
                </c:pt>
                <c:pt idx="17">
                  <c:v>7026547.6685371399</c:v>
                </c:pt>
                <c:pt idx="18">
                  <c:v>8165458.8393533081</c:v>
                </c:pt>
                <c:pt idx="19">
                  <c:v>4479065.7014040649</c:v>
                </c:pt>
                <c:pt idx="20">
                  <c:v>9197428.5264887195</c:v>
                </c:pt>
                <c:pt idx="21">
                  <c:v>6379473.3603546871</c:v>
                </c:pt>
                <c:pt idx="22">
                  <c:v>2579491.587399283</c:v>
                </c:pt>
                <c:pt idx="23">
                  <c:v>3556751.9187230519</c:v>
                </c:pt>
                <c:pt idx="24">
                  <c:v>2472351.9733984573</c:v>
                </c:pt>
                <c:pt idx="25">
                  <c:v>2635459.2746095504</c:v>
                </c:pt>
                <c:pt idx="26">
                  <c:v>2112430.1976288082</c:v>
                </c:pt>
                <c:pt idx="27">
                  <c:v>3692706.6206243946</c:v>
                </c:pt>
                <c:pt idx="28">
                  <c:v>3430220.836652643</c:v>
                </c:pt>
                <c:pt idx="29">
                  <c:v>3325259.6231420441</c:v>
                </c:pt>
                <c:pt idx="30">
                  <c:v>1880291.4004091355</c:v>
                </c:pt>
                <c:pt idx="31">
                  <c:v>2219800.2684406457</c:v>
                </c:pt>
                <c:pt idx="32">
                  <c:v>1169482.7420006667</c:v>
                </c:pt>
                <c:pt idx="33">
                  <c:v>764728.36183782131</c:v>
                </c:pt>
                <c:pt idx="34">
                  <c:v>2450125.8215348287</c:v>
                </c:pt>
                <c:pt idx="35">
                  <c:v>2124720.8159316238</c:v>
                </c:pt>
                <c:pt idx="36">
                  <c:v>4633271.421005833</c:v>
                </c:pt>
                <c:pt idx="37">
                  <c:v>1128712.0187329631</c:v>
                </c:pt>
                <c:pt idx="38">
                  <c:v>1058226.1457711484</c:v>
                </c:pt>
                <c:pt idx="39">
                  <c:v>2762816.412574301</c:v>
                </c:pt>
                <c:pt idx="40">
                  <c:v>2496510.7717973609</c:v>
                </c:pt>
                <c:pt idx="41">
                  <c:v>1393091.5346564774</c:v>
                </c:pt>
                <c:pt idx="42">
                  <c:v>1083167.7207151782</c:v>
                </c:pt>
              </c:numCache>
            </c:numRef>
          </c:val>
          <c:extLst>
            <c:ext xmlns:c15="http://schemas.microsoft.com/office/drawing/2012/chart" uri="{02D57815-91ED-43cb-92C2-25804820EDAC}">
              <c15:datalabelsRange>
                <c15:f>Grafiski_ENG!$AF$35:$AF$78</c15:f>
                <c15:dlblRangeCache>
                  <c:ptCount val="44"/>
                  <c:pt idx="0">
                    <c:v> 510,7 </c:v>
                  </c:pt>
                  <c:pt idx="1">
                    <c:v> 129,3 </c:v>
                  </c:pt>
                  <c:pt idx="2">
                    <c:v> 12,5 </c:v>
                  </c:pt>
                  <c:pt idx="3">
                    <c:v> 7,4 </c:v>
                  </c:pt>
                  <c:pt idx="4">
                    <c:v> 5,5 </c:v>
                  </c:pt>
                  <c:pt idx="5">
                    <c:v> 11,7 </c:v>
                  </c:pt>
                  <c:pt idx="6">
                    <c:v> 5,2 </c:v>
                  </c:pt>
                  <c:pt idx="7">
                    <c:v> 3,9 </c:v>
                  </c:pt>
                  <c:pt idx="8">
                    <c:v> 9,2 </c:v>
                  </c:pt>
                  <c:pt idx="9">
                    <c:v> 4,5 </c:v>
                  </c:pt>
                  <c:pt idx="10">
                    <c:v> 18,3 </c:v>
                  </c:pt>
                  <c:pt idx="11">
                    <c:v> 5,6 </c:v>
                  </c:pt>
                  <c:pt idx="12">
                    <c:v> 4,5 </c:v>
                  </c:pt>
                  <c:pt idx="13">
                    <c:v> 9,1 </c:v>
                  </c:pt>
                  <c:pt idx="14">
                    <c:v> 9,1 </c:v>
                  </c:pt>
                  <c:pt idx="15">
                    <c:v> 1,9 </c:v>
                  </c:pt>
                  <c:pt idx="16">
                    <c:v> 9,0 </c:v>
                  </c:pt>
                  <c:pt idx="17">
                    <c:v> 7,0 </c:v>
                  </c:pt>
                  <c:pt idx="18">
                    <c:v> 8,2 </c:v>
                  </c:pt>
                  <c:pt idx="19">
                    <c:v> 4,5 </c:v>
                  </c:pt>
                  <c:pt idx="20">
                    <c:v> 9,2 </c:v>
                  </c:pt>
                  <c:pt idx="21">
                    <c:v> 6,4 </c:v>
                  </c:pt>
                  <c:pt idx="22">
                    <c:v> 2,6 </c:v>
                  </c:pt>
                  <c:pt idx="23">
                    <c:v> 3,6 </c:v>
                  </c:pt>
                  <c:pt idx="24">
                    <c:v> 2,5 </c:v>
                  </c:pt>
                  <c:pt idx="25">
                    <c:v> 2,6 </c:v>
                  </c:pt>
                  <c:pt idx="26">
                    <c:v> 2,1 </c:v>
                  </c:pt>
                  <c:pt idx="27">
                    <c:v> 3,7 </c:v>
                  </c:pt>
                  <c:pt idx="28">
                    <c:v> 3,4 </c:v>
                  </c:pt>
                  <c:pt idx="29">
                    <c:v> 3,3 </c:v>
                  </c:pt>
                  <c:pt idx="30">
                    <c:v> 1,9 </c:v>
                  </c:pt>
                  <c:pt idx="31">
                    <c:v> 2,2 </c:v>
                  </c:pt>
                  <c:pt idx="32">
                    <c:v> 1,2 </c:v>
                  </c:pt>
                  <c:pt idx="33">
                    <c:v> 0,8 </c:v>
                  </c:pt>
                  <c:pt idx="34">
                    <c:v> 2,5 </c:v>
                  </c:pt>
                  <c:pt idx="35">
                    <c:v> 2,1 </c:v>
                  </c:pt>
                  <c:pt idx="36">
                    <c:v> 4,6 </c:v>
                  </c:pt>
                  <c:pt idx="37">
                    <c:v> 1,1 </c:v>
                  </c:pt>
                  <c:pt idx="38">
                    <c:v> 1,1 </c:v>
                  </c:pt>
                  <c:pt idx="39">
                    <c:v> 2,8 </c:v>
                  </c:pt>
                  <c:pt idx="40">
                    <c:v> 2,5 </c:v>
                  </c:pt>
                  <c:pt idx="41">
                    <c:v> 1,4 </c:v>
                  </c:pt>
                  <c:pt idx="42">
                    <c:v> 1,1 </c:v>
                  </c:pt>
                  <c:pt idx="43">
                    <c:v> 0,0 </c:v>
                  </c:pt>
                </c15:dlblRangeCache>
              </c15:datalabelsRange>
            </c:ext>
            <c:ext xmlns:c16="http://schemas.microsoft.com/office/drawing/2014/chart" uri="{C3380CC4-5D6E-409C-BE32-E72D297353CC}">
              <c16:uniqueId val="{00000057-8ED4-4CBC-9331-F4629114B264}"/>
            </c:ext>
          </c:extLst>
        </c:ser>
        <c:dLbls>
          <c:showLegendKey val="0"/>
          <c:showVal val="0"/>
          <c:showCatName val="0"/>
          <c:showSerName val="0"/>
          <c:showPercent val="0"/>
          <c:showBubbleSize val="0"/>
        </c:dLbls>
        <c:gapWidth val="37"/>
        <c:overlap val="100"/>
        <c:axId val="1780754896"/>
        <c:axId val="1780753456"/>
        <c:extLst>
          <c:ext xmlns:c15="http://schemas.microsoft.com/office/drawing/2012/chart" uri="{02D57815-91ED-43cb-92C2-25804820EDAC}">
            <c15:filteredBarSeries>
              <c15:ser>
                <c:idx val="0"/>
                <c:order val="0"/>
                <c:tx>
                  <c:strRef>
                    <c:extLst>
                      <c:ext uri="{02D57815-91ED-43cb-92C2-25804820EDAC}">
                        <c15:formulaRef>
                          <c15:sqref>Grafiski_ENG!$AB$34</c15:sqref>
                        </c15:formulaRef>
                      </c:ext>
                    </c:extLst>
                    <c:strCache>
                      <c:ptCount val="1"/>
                      <c:pt idx="0">
                        <c:v>Līgums</c:v>
                      </c:pt>
                    </c:strCache>
                  </c:strRef>
                </c:tx>
                <c:spPr>
                  <a:solidFill>
                    <a:schemeClr val="accent1"/>
                  </a:solidFill>
                  <a:ln>
                    <a:noFill/>
                  </a:ln>
                  <a:effectLst/>
                </c:spPr>
                <c:invertIfNegative val="0"/>
                <c:cat>
                  <c:strRef>
                    <c:extLst>
                      <c:ext uri="{02D57815-91ED-43cb-92C2-25804820EDAC}">
                        <c15:fullRef>
                          <c15:sqref>Grafiski_ENG!$AA$35:$AA$78</c15:sqref>
                        </c15:fullRef>
                        <c15:formulaRef>
                          <c15:sqref>Grafiski_ENG!$AA$35:$AA$77</c15:sqref>
                        </c15:formulaRef>
                      </c:ext>
                    </c:extLst>
                    <c:strCache>
                      <c:ptCount val="43"/>
                      <c:pt idx="0">
                        <c:v>Without regions* ( 1 367,6)</c:v>
                      </c:pt>
                      <c:pt idx="1">
                        <c:v>Rīga* ( 935,9)</c:v>
                      </c:pt>
                      <c:pt idx="2">
                        <c:v>Liepāja (77,2)</c:v>
                      </c:pt>
                      <c:pt idx="3">
                        <c:v>Jelgava (71,3)</c:v>
                      </c:pt>
                      <c:pt idx="4">
                        <c:v>Tukuma nov. (56,2)</c:v>
                      </c:pt>
                      <c:pt idx="5">
                        <c:v>Cēsu nov. (55,8)</c:v>
                      </c:pt>
                      <c:pt idx="6">
                        <c:v>Jūrmala (55,3)</c:v>
                      </c:pt>
                      <c:pt idx="7">
                        <c:v>Daugavpils (55,3)</c:v>
                      </c:pt>
                      <c:pt idx="8">
                        <c:v>Valmieras nov. (51)</c:v>
                      </c:pt>
                      <c:pt idx="9">
                        <c:v>Siguldas nov. (46,2)</c:v>
                      </c:pt>
                      <c:pt idx="10">
                        <c:v>Jēkabpils nov. (45,1)</c:v>
                      </c:pt>
                      <c:pt idx="11">
                        <c:v>Aizkraukles nov. (42,6)</c:v>
                      </c:pt>
                      <c:pt idx="12">
                        <c:v>Ludzas nov. (38,7)</c:v>
                      </c:pt>
                      <c:pt idx="13">
                        <c:v>Mārupes nov. (35,2)</c:v>
                      </c:pt>
                      <c:pt idx="14">
                        <c:v>Ogres nov. (33,4)</c:v>
                      </c:pt>
                      <c:pt idx="15">
                        <c:v>Rēzekne (30)</c:v>
                      </c:pt>
                      <c:pt idx="16">
                        <c:v>Limbažu nov. (27,9)</c:v>
                      </c:pt>
                      <c:pt idx="17">
                        <c:v>Ventspils (26,4)</c:v>
                      </c:pt>
                      <c:pt idx="18">
                        <c:v>Saldus nov. (24,8)</c:v>
                      </c:pt>
                      <c:pt idx="19">
                        <c:v>Preiļu nov. (23,9)</c:v>
                      </c:pt>
                      <c:pt idx="20">
                        <c:v>Jelgavas nov. (22,3)</c:v>
                      </c:pt>
                      <c:pt idx="21">
                        <c:v>Kuldīgas nov. (21,7)</c:v>
                      </c:pt>
                      <c:pt idx="22">
                        <c:v>Talsu nov. (21,2)</c:v>
                      </c:pt>
                      <c:pt idx="23">
                        <c:v>Ķekavas nov. (21,1)</c:v>
                      </c:pt>
                      <c:pt idx="24">
                        <c:v>Bauskas nov. (20,6)</c:v>
                      </c:pt>
                      <c:pt idx="25">
                        <c:v>Ādažu nov. (19,7)</c:v>
                      </c:pt>
                      <c:pt idx="26">
                        <c:v>Rēzeknes nov. (17,6)</c:v>
                      </c:pt>
                      <c:pt idx="27">
                        <c:v>Alūksnes nov. (17,4)</c:v>
                      </c:pt>
                      <c:pt idx="28">
                        <c:v>Dobeles nov. (17)</c:v>
                      </c:pt>
                      <c:pt idx="29">
                        <c:v>Madonas nov. (16,7)</c:v>
                      </c:pt>
                      <c:pt idx="30">
                        <c:v>Smiltenes nov. (15,3)</c:v>
                      </c:pt>
                      <c:pt idx="31">
                        <c:v>Dienvidkurzemes nov. (15)</c:v>
                      </c:pt>
                      <c:pt idx="32">
                        <c:v>Krāslavas nov. (14,1)</c:v>
                      </c:pt>
                      <c:pt idx="33">
                        <c:v>Ropažu nov. (14)</c:v>
                      </c:pt>
                      <c:pt idx="34">
                        <c:v>Gulbenes nov. (13,8)</c:v>
                      </c:pt>
                      <c:pt idx="35">
                        <c:v>Valkas nov. (12,7)</c:v>
                      </c:pt>
                      <c:pt idx="36">
                        <c:v>Olaines nov. (12,4)</c:v>
                      </c:pt>
                      <c:pt idx="37">
                        <c:v>Līvānu nov. (11,5)</c:v>
                      </c:pt>
                      <c:pt idx="38">
                        <c:v>Augšdaugavas nov. (9,4)</c:v>
                      </c:pt>
                      <c:pt idx="39">
                        <c:v>Balvu nov. (8,5)</c:v>
                      </c:pt>
                      <c:pt idx="40">
                        <c:v>Salaspils nov. (7,9)</c:v>
                      </c:pt>
                      <c:pt idx="41">
                        <c:v>Saulkrastu nov. (6,3)</c:v>
                      </c:pt>
                      <c:pt idx="42">
                        <c:v>Ventspils nov. (5,1)</c:v>
                      </c:pt>
                    </c:strCache>
                  </c:strRef>
                </c:cat>
                <c:val>
                  <c:numRef>
                    <c:extLst>
                      <c:ext uri="{02D57815-91ED-43cb-92C2-25804820EDAC}">
                        <c15:fullRef>
                          <c15:sqref>Grafiski_ENG!$AB$35:$AB$78</c15:sqref>
                        </c15:fullRef>
                        <c15:formulaRef>
                          <c15:sqref>Grafiski_ENG!$AB$35:$AB$77</c15:sqref>
                        </c15:formulaRef>
                      </c:ext>
                    </c:extLst>
                    <c:numCache>
                      <c:formatCode>_(* #,##0.00_);_(* \(#,##0.00\);_(* "-"??_);_(@_)</c:formatCode>
                      <c:ptCount val="43"/>
                      <c:pt idx="0">
                        <c:v>105201248.94182277</c:v>
                      </c:pt>
                      <c:pt idx="1">
                        <c:v>93589503.075413257</c:v>
                      </c:pt>
                      <c:pt idx="2">
                        <c:v>77167756.625783533</c:v>
                      </c:pt>
                      <c:pt idx="3">
                        <c:v>71281306.234378859</c:v>
                      </c:pt>
                      <c:pt idx="4">
                        <c:v>56226359.210169718</c:v>
                      </c:pt>
                      <c:pt idx="5">
                        <c:v>55820141.30244071</c:v>
                      </c:pt>
                      <c:pt idx="6">
                        <c:v>55306368.429311477</c:v>
                      </c:pt>
                      <c:pt idx="7">
                        <c:v>55288670.685197443</c:v>
                      </c:pt>
                      <c:pt idx="8">
                        <c:v>51026946.917054765</c:v>
                      </c:pt>
                      <c:pt idx="9">
                        <c:v>46248371.257009462</c:v>
                      </c:pt>
                      <c:pt idx="10">
                        <c:v>45077969.092593461</c:v>
                      </c:pt>
                      <c:pt idx="11">
                        <c:v>42624030.384345658</c:v>
                      </c:pt>
                      <c:pt idx="12">
                        <c:v>38654201.561710119</c:v>
                      </c:pt>
                      <c:pt idx="13">
                        <c:v>35193673.066210344</c:v>
                      </c:pt>
                      <c:pt idx="14">
                        <c:v>33414083.338617299</c:v>
                      </c:pt>
                      <c:pt idx="15">
                        <c:v>30018364.016496588</c:v>
                      </c:pt>
                      <c:pt idx="16">
                        <c:v>27868497.658509072</c:v>
                      </c:pt>
                      <c:pt idx="17">
                        <c:v>26427015.272474226</c:v>
                      </c:pt>
                      <c:pt idx="18">
                        <c:v>24753784.066313129</c:v>
                      </c:pt>
                      <c:pt idx="19">
                        <c:v>23867428.179035276</c:v>
                      </c:pt>
                      <c:pt idx="20">
                        <c:v>22276235.371000946</c:v>
                      </c:pt>
                      <c:pt idx="21">
                        <c:v>21728764.331208114</c:v>
                      </c:pt>
                      <c:pt idx="22">
                        <c:v>21238600.321951676</c:v>
                      </c:pt>
                      <c:pt idx="23">
                        <c:v>21055545.111316942</c:v>
                      </c:pt>
                      <c:pt idx="24">
                        <c:v>20647775.533285081</c:v>
                      </c:pt>
                      <c:pt idx="25">
                        <c:v>19670914.47239048</c:v>
                      </c:pt>
                      <c:pt idx="26">
                        <c:v>17628309.157408807</c:v>
                      </c:pt>
                      <c:pt idx="27">
                        <c:v>17435489.893547796</c:v>
                      </c:pt>
                      <c:pt idx="28">
                        <c:v>16961821.067151878</c:v>
                      </c:pt>
                      <c:pt idx="29">
                        <c:v>16703233.758268472</c:v>
                      </c:pt>
                      <c:pt idx="30">
                        <c:v>15275812.355284341</c:v>
                      </c:pt>
                      <c:pt idx="31">
                        <c:v>14980038.795661453</c:v>
                      </c:pt>
                      <c:pt idx="32">
                        <c:v>14123327.084315693</c:v>
                      </c:pt>
                      <c:pt idx="33">
                        <c:v>14022928.776512885</c:v>
                      </c:pt>
                      <c:pt idx="34">
                        <c:v>13761033.598360997</c:v>
                      </c:pt>
                      <c:pt idx="35">
                        <c:v>12681959.791214647</c:v>
                      </c:pt>
                      <c:pt idx="36">
                        <c:v>12373121.387741618</c:v>
                      </c:pt>
                      <c:pt idx="37">
                        <c:v>11526283.501092754</c:v>
                      </c:pt>
                      <c:pt idx="38">
                        <c:v>9372079.3646659218</c:v>
                      </c:pt>
                      <c:pt idx="39">
                        <c:v>8488136.0546895433</c:v>
                      </c:pt>
                      <c:pt idx="40">
                        <c:v>7892917.2684765384</c:v>
                      </c:pt>
                      <c:pt idx="41">
                        <c:v>6251496.5705564767</c:v>
                      </c:pt>
                      <c:pt idx="42">
                        <c:v>5104754.1432830207</c:v>
                      </c:pt>
                    </c:numCache>
                  </c:numRef>
                </c:val>
                <c:extLst>
                  <c:ext xmlns:c16="http://schemas.microsoft.com/office/drawing/2014/chart" uri="{C3380CC4-5D6E-409C-BE32-E72D297353CC}">
                    <c16:uniqueId val="{00000058-8ED4-4CBC-9331-F4629114B264}"/>
                  </c:ext>
                </c:extLst>
              </c15:ser>
            </c15:filteredBarSeries>
          </c:ext>
        </c:extLst>
      </c:barChart>
      <c:catAx>
        <c:axId val="178075489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crossAx val="1780753456"/>
        <c:crosses val="autoZero"/>
        <c:auto val="1"/>
        <c:lblAlgn val="ctr"/>
        <c:lblOffset val="100"/>
        <c:noMultiLvlLbl val="0"/>
      </c:catAx>
      <c:valAx>
        <c:axId val="1780753456"/>
        <c:scaling>
          <c:orientation val="minMax"/>
        </c:scaling>
        <c:delete val="1"/>
        <c:axPos val="l"/>
        <c:numFmt formatCode="_(* #,##0.00_);_(* \(#,##0.00\);_(* &quot;-&quot;??_);_(@_)" sourceLinked="1"/>
        <c:majorTickMark val="out"/>
        <c:minorTickMark val="none"/>
        <c:tickLblPos val="nextTo"/>
        <c:crossAx val="1780754896"/>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dispUnitsLbl>
        </c:dispUnits>
      </c:valAx>
      <c:spPr>
        <a:noFill/>
        <a:ln w="2540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solidFill>
            <a:sysClr val="windowText" lastClr="000000"/>
          </a:solidFill>
          <a:latin typeface="Verdana" panose="020B0604030504040204" pitchFamily="34" charset="0"/>
          <a:ea typeface="Verdana" panose="020B0604030504040204" pitchFamily="34" charset="0"/>
        </a:defRPr>
      </a:pPr>
      <a:endParaRPr lang="lv-LV"/>
    </a:p>
  </c:txPr>
  <c:printSettings>
    <c:headerFooter/>
    <c:pageMargins b="0.75" l="0.7" r="0.7" t="0.75" header="0.3" footer="0.3"/>
    <c:pageSetup/>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16496001380216E-4"/>
          <c:y val="1.313178616431147E-2"/>
          <c:w val="0.98223819205697882"/>
          <c:h val="0.74777492156357173"/>
        </c:manualLayout>
      </c:layout>
      <c:ofPieChart>
        <c:ofPieType val="pie"/>
        <c:varyColors val="1"/>
        <c:ser>
          <c:idx val="0"/>
          <c:order val="0"/>
          <c:dPt>
            <c:idx val="0"/>
            <c:bubble3D val="0"/>
            <c:spPr>
              <a:solidFill>
                <a:srgbClr val="2739C5"/>
              </a:solidFill>
              <a:ln w="19050">
                <a:solidFill>
                  <a:schemeClr val="lt1"/>
                </a:solidFill>
              </a:ln>
              <a:effectLst/>
            </c:spPr>
            <c:extLst>
              <c:ext xmlns:c16="http://schemas.microsoft.com/office/drawing/2014/chart" uri="{C3380CC4-5D6E-409C-BE32-E72D297353CC}">
                <c16:uniqueId val="{00000001-BEE9-42B4-A942-AA0CD76F2E60}"/>
              </c:ext>
            </c:extLst>
          </c:dPt>
          <c:dPt>
            <c:idx val="1"/>
            <c:bubble3D val="0"/>
            <c:spPr>
              <a:solidFill>
                <a:srgbClr val="808080"/>
              </a:solidFill>
              <a:ln w="19050">
                <a:solidFill>
                  <a:schemeClr val="lt1"/>
                </a:solidFill>
              </a:ln>
              <a:effectLst/>
            </c:spPr>
            <c:extLst>
              <c:ext xmlns:c16="http://schemas.microsoft.com/office/drawing/2014/chart" uri="{C3380CC4-5D6E-409C-BE32-E72D297353CC}">
                <c16:uniqueId val="{00000003-BEE9-42B4-A942-AA0CD76F2E60}"/>
              </c:ext>
            </c:extLst>
          </c:dPt>
          <c:dPt>
            <c:idx val="2"/>
            <c:bubble3D val="0"/>
            <c:spPr>
              <a:solidFill>
                <a:srgbClr val="4BA2F2"/>
              </a:solidFill>
              <a:ln w="19050">
                <a:solidFill>
                  <a:schemeClr val="lt1"/>
                </a:solidFill>
              </a:ln>
              <a:effectLst/>
            </c:spPr>
            <c:extLst>
              <c:ext xmlns:c16="http://schemas.microsoft.com/office/drawing/2014/chart" uri="{C3380CC4-5D6E-409C-BE32-E72D297353CC}">
                <c16:uniqueId val="{00000005-BEE9-42B4-A942-AA0CD76F2E60}"/>
              </c:ext>
            </c:extLst>
          </c:dPt>
          <c:dPt>
            <c:idx val="3"/>
            <c:bubble3D val="0"/>
            <c:spPr>
              <a:solidFill>
                <a:srgbClr val="A9EDFD"/>
              </a:solidFill>
              <a:ln w="19050">
                <a:solidFill>
                  <a:schemeClr val="lt1"/>
                </a:solidFill>
              </a:ln>
              <a:effectLst/>
            </c:spPr>
            <c:extLst>
              <c:ext xmlns:c16="http://schemas.microsoft.com/office/drawing/2014/chart" uri="{C3380CC4-5D6E-409C-BE32-E72D297353CC}">
                <c16:uniqueId val="{00000007-BEE9-42B4-A942-AA0CD76F2E60}"/>
              </c:ext>
            </c:extLst>
          </c:dPt>
          <c:dPt>
            <c:idx val="4"/>
            <c:bubble3D val="0"/>
            <c:spPr>
              <a:solidFill>
                <a:srgbClr val="CAD3ED"/>
              </a:solidFill>
              <a:ln w="19050">
                <a:solidFill>
                  <a:schemeClr val="lt1"/>
                </a:solidFill>
              </a:ln>
              <a:effectLst/>
            </c:spPr>
            <c:extLst>
              <c:ext xmlns:c16="http://schemas.microsoft.com/office/drawing/2014/chart" uri="{C3380CC4-5D6E-409C-BE32-E72D297353CC}">
                <c16:uniqueId val="{00000009-BEE9-42B4-A942-AA0CD76F2E60}"/>
              </c:ext>
            </c:extLst>
          </c:dPt>
          <c:dPt>
            <c:idx val="5"/>
            <c:bubble3D val="0"/>
            <c:spPr>
              <a:solidFill>
                <a:srgbClr val="DAD7C4"/>
              </a:solidFill>
              <a:ln w="19050">
                <a:solidFill>
                  <a:schemeClr val="lt1"/>
                </a:solidFill>
              </a:ln>
              <a:effectLst/>
            </c:spPr>
            <c:extLst>
              <c:ext xmlns:c16="http://schemas.microsoft.com/office/drawing/2014/chart" uri="{C3380CC4-5D6E-409C-BE32-E72D297353CC}">
                <c16:uniqueId val="{0000000B-BEE9-42B4-A942-AA0CD76F2E60}"/>
              </c:ext>
            </c:extLst>
          </c:dPt>
          <c:dPt>
            <c:idx val="6"/>
            <c:bubble3D val="0"/>
            <c:spPr>
              <a:solidFill>
                <a:srgbClr val="4B9AB4"/>
              </a:solidFill>
              <a:ln w="19050">
                <a:solidFill>
                  <a:schemeClr val="lt1"/>
                </a:solidFill>
              </a:ln>
              <a:effectLst/>
            </c:spPr>
            <c:extLst>
              <c:ext xmlns:c16="http://schemas.microsoft.com/office/drawing/2014/chart" uri="{C3380CC4-5D6E-409C-BE32-E72D297353CC}">
                <c16:uniqueId val="{0000000D-BEE9-42B4-A942-AA0CD76F2E60}"/>
              </c:ext>
            </c:extLst>
          </c:dPt>
          <c:dPt>
            <c:idx val="7"/>
            <c:bubble3D val="0"/>
            <c:spPr>
              <a:solidFill>
                <a:srgbClr val="6277BF"/>
              </a:solidFill>
              <a:ln w="19050">
                <a:solidFill>
                  <a:schemeClr val="lt1"/>
                </a:solidFill>
              </a:ln>
              <a:effectLst/>
            </c:spPr>
            <c:extLst>
              <c:ext xmlns:c16="http://schemas.microsoft.com/office/drawing/2014/chart" uri="{C3380CC4-5D6E-409C-BE32-E72D297353CC}">
                <c16:uniqueId val="{0000000F-BEE9-42B4-A942-AA0CD76F2E60}"/>
              </c:ext>
            </c:extLst>
          </c:dPt>
          <c:dLbls>
            <c:dLbl>
              <c:idx val="0"/>
              <c:layout>
                <c:manualLayout>
                  <c:x val="8.8766840553908322E-2"/>
                  <c:y val="6.4467306550180419E-4"/>
                </c:manualLayout>
              </c:layout>
              <c:tx>
                <c:rich>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F07F7555-2949-461A-8847-02847937F035}"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2739C5"/>
                </a:solid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BEE9-42B4-A942-AA0CD76F2E60}"/>
                </c:ext>
              </c:extLst>
            </c:dLbl>
            <c:dLbl>
              <c:idx val="1"/>
              <c:layout>
                <c:manualLayout>
                  <c:x val="9.3272337289000501E-2"/>
                  <c:y val="3.7116884112113724E-2"/>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AB0F0D88-E29E-4377-A798-80469B47F16D}"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808080"/>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15745074274092702"/>
                      <c:h val="5.8394160583941604E-2"/>
                    </c:manualLayout>
                  </c15:layout>
                  <c15:dlblFieldTable/>
                  <c15:showDataLabelsRange val="1"/>
                </c:ext>
                <c:ext xmlns:c16="http://schemas.microsoft.com/office/drawing/2014/chart" uri="{C3380CC4-5D6E-409C-BE32-E72D297353CC}">
                  <c16:uniqueId val="{00000003-BEE9-42B4-A942-AA0CD76F2E60}"/>
                </c:ext>
              </c:extLst>
            </c:dLbl>
            <c:dLbl>
              <c:idx val="2"/>
              <c:layout>
                <c:manualLayout>
                  <c:x val="-1.3148334498628699E-3"/>
                  <c:y val="3.1531281047496182E-2"/>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C491C2C4-9D5E-4149-9CD4-5F6607D6AF10}"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4BA2F2"/>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13548583913921755"/>
                      <c:h val="5.1094890510948905E-2"/>
                    </c:manualLayout>
                  </c15:layout>
                  <c15:dlblFieldTable/>
                  <c15:showDataLabelsRange val="1"/>
                </c:ext>
                <c:ext xmlns:c16="http://schemas.microsoft.com/office/drawing/2014/chart" uri="{C3380CC4-5D6E-409C-BE32-E72D297353CC}">
                  <c16:uniqueId val="{00000005-BEE9-42B4-A942-AA0CD76F2E60}"/>
                </c:ext>
              </c:extLst>
            </c:dLbl>
            <c:dLbl>
              <c:idx val="3"/>
              <c:layout>
                <c:manualLayout>
                  <c:x val="-4.5917197780735855E-4"/>
                  <c:y val="-5.4786992208093716E-2"/>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31D39703-85B6-4392-B045-C1A635D56CF2}"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A9EDFD"/>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10635247557406109"/>
                      <c:h val="5.2518343966128318E-2"/>
                    </c:manualLayout>
                  </c15:layout>
                  <c15:dlblFieldTable/>
                  <c15:showDataLabelsRange val="1"/>
                </c:ext>
                <c:ext xmlns:c16="http://schemas.microsoft.com/office/drawing/2014/chart" uri="{C3380CC4-5D6E-409C-BE32-E72D297353CC}">
                  <c16:uniqueId val="{00000007-BEE9-42B4-A942-AA0CD76F2E60}"/>
                </c:ext>
              </c:extLst>
            </c:dLbl>
            <c:dLbl>
              <c:idx val="4"/>
              <c:layout>
                <c:manualLayout>
                  <c:x val="3.4298498667742518E-2"/>
                  <c:y val="6.0503477211333988E-3"/>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88D9FC9A-E41C-4D22-A3EC-B58D66136EEB}"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CAD3ED"/>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10914479669098955"/>
                      <c:h val="5.4951433990459223E-2"/>
                    </c:manualLayout>
                  </c15:layout>
                  <c15:dlblFieldTable/>
                  <c15:showDataLabelsRange val="1"/>
                </c:ext>
                <c:ext xmlns:c16="http://schemas.microsoft.com/office/drawing/2014/chart" uri="{C3380CC4-5D6E-409C-BE32-E72D297353CC}">
                  <c16:uniqueId val="{00000009-BEE9-42B4-A942-AA0CD76F2E60}"/>
                </c:ext>
              </c:extLst>
            </c:dLbl>
            <c:dLbl>
              <c:idx val="5"/>
              <c:layout>
                <c:manualLayout>
                  <c:x val="5.7953390561331468E-2"/>
                  <c:y val="5.9301109259152912E-2"/>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10F69163-CB2D-4BAE-A429-964FBF6A0C1C}"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DAD7C4"/>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extLst>
                <c:ext xmlns:c15="http://schemas.microsoft.com/office/drawing/2012/chart" uri="{CE6537A1-D6FC-4f65-9D91-7224C49458BB}">
                  <c15:layout>
                    <c:manualLayout>
                      <c:w val="0.12614365612675377"/>
                      <c:h val="7.1983064160775517E-2"/>
                    </c:manualLayout>
                  </c15:layout>
                  <c15:dlblFieldTable/>
                  <c15:showDataLabelsRange val="1"/>
                </c:ext>
                <c:ext xmlns:c16="http://schemas.microsoft.com/office/drawing/2014/chart" uri="{C3380CC4-5D6E-409C-BE32-E72D297353CC}">
                  <c16:uniqueId val="{0000000B-BEE9-42B4-A942-AA0CD76F2E60}"/>
                </c:ext>
              </c:extLst>
            </c:dLbl>
            <c:dLbl>
              <c:idx val="6"/>
              <c:layout>
                <c:manualLayout>
                  <c:x val="3.0507721306056276E-3"/>
                  <c:y val="3.5277292544207729E-2"/>
                </c:manualLayout>
              </c:layout>
              <c:tx>
                <c:rich>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fld id="{5261DC4A-E53E-4F46-9421-1D10D1722EFB}" type="CELLRANGE">
                      <a:rPr lang="en-US"/>
                      <a:pPr>
                        <a:defRPr sz="1200">
                          <a:solidFill>
                            <a:sysClr val="windowText" lastClr="000000"/>
                          </a:solidFill>
                          <a:latin typeface="Verdana" panose="020B0604030504040204" pitchFamily="34" charset="0"/>
                          <a:ea typeface="Verdana" panose="020B0604030504040204" pitchFamily="34" charset="0"/>
                        </a:defRPr>
                      </a:pPr>
                      <a:t>[CELLRANGE]</a:t>
                    </a:fld>
                    <a:endParaRPr lang="lv-LV"/>
                  </a:p>
                </c:rich>
              </c:tx>
              <c:spPr>
                <a:solidFill>
                  <a:srgbClr val="4B9AB4"/>
                </a:solidFill>
                <a:ln>
                  <a:noFill/>
                </a:ln>
                <a:effectLst/>
              </c:spPr>
              <c:txPr>
                <a:bodyPr rot="0" spcFirstLastPara="1" vertOverflow="ellipsis" vert="horz" wrap="square" lIns="38100" tIns="19050" rIns="38100" bIns="19050" anchor="ctr" anchorCtr="1">
                  <a:no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1"/>
              <c:showCatName val="0"/>
              <c:showSerName val="0"/>
              <c:showPercent val="0"/>
              <c:showBubbleSize val="0"/>
              <c:extLst>
                <c:ext xmlns:c15="http://schemas.microsoft.com/office/drawing/2012/chart" uri="{CE6537A1-D6FC-4f65-9D91-7224C49458BB}">
                  <c15:layout>
                    <c:manualLayout>
                      <c:w val="0.11041937035357491"/>
                      <c:h val="7.1167883211678828E-2"/>
                    </c:manualLayout>
                  </c15:layout>
                  <c15:dlblFieldTable/>
                  <c15:showDataLabelsRange val="1"/>
                </c:ext>
                <c:ext xmlns:c16="http://schemas.microsoft.com/office/drawing/2014/chart" uri="{C3380CC4-5D6E-409C-BE32-E72D297353CC}">
                  <c16:uniqueId val="{0000000D-BEE9-42B4-A942-AA0CD76F2E60}"/>
                </c:ext>
              </c:extLst>
            </c:dLbl>
            <c:dLbl>
              <c:idx val="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F-BEE9-42B4-A942-AA0CD76F2E60}"/>
                </c:ext>
              </c:extLst>
            </c:dLbl>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lv-LV"/>
              </a:p>
            </c:txPr>
            <c:showLegendKey val="0"/>
            <c:showVal val="0"/>
            <c:showCatName val="0"/>
            <c:showSerName val="0"/>
            <c:showPercent val="0"/>
            <c:showBubbleSize val="0"/>
            <c:showLeaderLines val="1"/>
            <c:leaderLines>
              <c:spPr>
                <a:ln w="9525" cap="flat" cmpd="sng" algn="ctr">
                  <a:solidFill>
                    <a:schemeClr val="tx1"/>
                  </a:solidFill>
                  <a:round/>
                </a:ln>
                <a:effectLst/>
              </c:spPr>
            </c:leaderLines>
            <c:extLst>
              <c:ext xmlns:c15="http://schemas.microsoft.com/office/drawing/2012/chart" uri="{CE6537A1-D6FC-4f65-9D91-7224C49458BB}">
                <c15:showDataLabelsRange val="1"/>
              </c:ext>
            </c:extLst>
          </c:dLbls>
          <c:cat>
            <c:strRef>
              <c:extLst>
                <c:ext xmlns:c15="http://schemas.microsoft.com/office/drawing/2012/chart" uri="{02D57815-91ED-43cb-92C2-25804820EDAC}">
                  <c15:fullRef>
                    <c15:sqref>Grafiski_ENG!$Z$7:$Z$15</c15:sqref>
                  </c15:fullRef>
                </c:ext>
              </c:extLst>
              <c:f>(Grafiski_ENG!$Z$7,Grafiski_ENG!$Z$9:$Z$14)</c:f>
              <c:strCache>
                <c:ptCount val="7"/>
                <c:pt idx="0">
                  <c:v>No contracts</c:v>
                </c:pt>
                <c:pt idx="1">
                  <c:v>Without regions</c:v>
                </c:pt>
                <c:pt idx="2">
                  <c:v>Rīga un Pierīga</c:v>
                </c:pt>
                <c:pt idx="3">
                  <c:v>Vidzeme</c:v>
                </c:pt>
                <c:pt idx="4">
                  <c:v>Kurzeme</c:v>
                </c:pt>
                <c:pt idx="5">
                  <c:v>Zemgale</c:v>
                </c:pt>
                <c:pt idx="6">
                  <c:v>Latgale</c:v>
                </c:pt>
              </c:strCache>
            </c:strRef>
          </c:cat>
          <c:val>
            <c:numRef>
              <c:extLst>
                <c:ext xmlns:c15="http://schemas.microsoft.com/office/drawing/2012/chart" uri="{02D57815-91ED-43cb-92C2-25804820EDAC}">
                  <c15:fullRef>
                    <c15:sqref>Grafiski_ENG!$AB$7:$AB$15</c15:sqref>
                  </c15:fullRef>
                </c:ext>
              </c:extLst>
              <c:f>(Grafiski_ENG!$AB$7,Grafiski_ENG!$AB$9:$AB$14)</c:f>
              <c:numCache>
                <c:formatCode>_(* #,##0.00_);_(* \(#,##0.00\);_(* "-"??_);_(@_)</c:formatCode>
                <c:ptCount val="7"/>
                <c:pt idx="0">
                  <c:v>793223653.55313432</c:v>
                </c:pt>
                <c:pt idx="1">
                  <c:v>1364622355.5767734</c:v>
                </c:pt>
                <c:pt idx="2">
                  <c:v>1144772304.6925251</c:v>
                </c:pt>
                <c:pt idx="3">
                  <c:v>251182727.46235442</c:v>
                </c:pt>
                <c:pt idx="4">
                  <c:v>247722688.6888448</c:v>
                </c:pt>
                <c:pt idx="5">
                  <c:v>220496490.17175567</c:v>
                </c:pt>
                <c:pt idx="6">
                  <c:v>209054965.85461214</c:v>
                </c:pt>
              </c:numCache>
            </c:numRef>
          </c:val>
          <c:extLst>
            <c:ext xmlns:c15="http://schemas.microsoft.com/office/drawing/2012/chart" uri="{02D57815-91ED-43cb-92C2-25804820EDAC}">
              <c15:datalabelsRange>
                <c15:f>Grafiski_ENG!$AD$7:$AD$15</c15:f>
                <c15:dlblRangeCache>
                  <c:ptCount val="9"/>
                  <c:pt idx="0">
                    <c:v>793,2; 19%</c:v>
                  </c:pt>
                  <c:pt idx="1">
                    <c:v>3 437,9; 81%</c:v>
                  </c:pt>
                  <c:pt idx="2">
                    <c:v>1 364,6; 40%</c:v>
                  </c:pt>
                  <c:pt idx="3">
                    <c:v>1 144,8; 33%</c:v>
                  </c:pt>
                  <c:pt idx="4">
                    <c:v>251,2; 7%</c:v>
                  </c:pt>
                  <c:pt idx="5">
                    <c:v>247,7; 7%</c:v>
                  </c:pt>
                  <c:pt idx="6">
                    <c:v>220,5; 6%</c:v>
                  </c:pt>
                  <c:pt idx="7">
                    <c:v>209,1; 6%</c:v>
                  </c:pt>
                  <c:pt idx="8">
                    <c:v>1 864,2; 54%</c:v>
                  </c:pt>
                </c15:dlblRangeCache>
              </c15:datalabelsRange>
            </c:ext>
            <c:ext xmlns:c15="http://schemas.microsoft.com/office/drawing/2012/chart" uri="{02D57815-91ED-43cb-92C2-25804820EDAC}">
              <c15:categoryFilterExceptions/>
            </c:ext>
            <c:ext xmlns:c16="http://schemas.microsoft.com/office/drawing/2014/chart" uri="{C3380CC4-5D6E-409C-BE32-E72D297353CC}">
              <c16:uniqueId val="{00000010-BEE9-42B4-A942-AA0CD76F2E60}"/>
            </c:ext>
          </c:extLst>
        </c:ser>
        <c:dLbls>
          <c:showLegendKey val="0"/>
          <c:showVal val="0"/>
          <c:showCatName val="0"/>
          <c:showSerName val="0"/>
          <c:showPercent val="0"/>
          <c:showBubbleSize val="0"/>
          <c:showLeaderLines val="1"/>
        </c:dLbls>
        <c:gapWidth val="100"/>
        <c:splitType val="pos"/>
        <c:splitPos val="6"/>
        <c:secondPieSize val="75"/>
        <c:serLines>
          <c:spPr>
            <a:ln w="9525" cap="flat" cmpd="sng" algn="ctr">
              <a:solidFill>
                <a:schemeClr val="tx1">
                  <a:lumMod val="35000"/>
                  <a:lumOff val="65000"/>
                </a:schemeClr>
              </a:solidFill>
              <a:round/>
            </a:ln>
            <a:effectLst/>
          </c:spPr>
        </c:serLines>
      </c:of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lv-LV"/>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33">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50000"/>
            <a:lumOff val="50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40" b="0" kern="1200" spc="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6</xdr:col>
      <xdr:colOff>598714</xdr:colOff>
      <xdr:row>106</xdr:row>
      <xdr:rowOff>136071</xdr:rowOff>
    </xdr:from>
    <xdr:to>
      <xdr:col>7</xdr:col>
      <xdr:colOff>408214</xdr:colOff>
      <xdr:row>126</xdr:row>
      <xdr:rowOff>0</xdr:rowOff>
    </xdr:to>
    <xdr:sp macro="" textlink="">
      <xdr:nvSpPr>
        <xdr:cNvPr id="3" name="Rectangle 2">
          <a:extLst>
            <a:ext uri="{FF2B5EF4-FFF2-40B4-BE49-F238E27FC236}">
              <a16:creationId xmlns:a16="http://schemas.microsoft.com/office/drawing/2014/main" id="{15E310C1-D5A2-D877-18E9-30EEDD8C0212}"/>
            </a:ext>
          </a:extLst>
        </xdr:cNvPr>
        <xdr:cNvSpPr/>
      </xdr:nvSpPr>
      <xdr:spPr>
        <a:xfrm>
          <a:off x="7551964" y="24724178"/>
          <a:ext cx="421821" cy="3673929"/>
        </a:xfrm>
        <a:prstGeom prst="rect">
          <a:avLst/>
        </a:prstGeom>
        <a:solidFill>
          <a:schemeClr val="bg1"/>
        </a:solidFill>
        <a:ln>
          <a:solidFill>
            <a:sysClr val="windowText" lastClr="000000"/>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11</xdr:col>
      <xdr:colOff>907597</xdr:colOff>
      <xdr:row>9</xdr:row>
      <xdr:rowOff>12245</xdr:rowOff>
    </xdr:from>
    <xdr:to>
      <xdr:col>22</xdr:col>
      <xdr:colOff>870858</xdr:colOff>
      <xdr:row>38</xdr:row>
      <xdr:rowOff>0</xdr:rowOff>
    </xdr:to>
    <xdr:graphicFrame macro="">
      <xdr:nvGraphicFramePr>
        <xdr:cNvPr id="9" name="Chart 8">
          <a:extLst>
            <a:ext uri="{FF2B5EF4-FFF2-40B4-BE49-F238E27FC236}">
              <a16:creationId xmlns:a16="http://schemas.microsoft.com/office/drawing/2014/main" id="{01ECDEDA-9DB7-49F1-8F2E-7F84039F3C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95</xdr:row>
      <xdr:rowOff>122463</xdr:rowOff>
    </xdr:from>
    <xdr:to>
      <xdr:col>21</xdr:col>
      <xdr:colOff>489857</xdr:colOff>
      <xdr:row>137</xdr:row>
      <xdr:rowOff>163284</xdr:rowOff>
    </xdr:to>
    <xdr:graphicFrame macro="">
      <xdr:nvGraphicFramePr>
        <xdr:cNvPr id="19" name="Chart 18">
          <a:extLst>
            <a:ext uri="{FF2B5EF4-FFF2-40B4-BE49-F238E27FC236}">
              <a16:creationId xmlns:a16="http://schemas.microsoft.com/office/drawing/2014/main" id="{C3E0A0D1-C6AC-F7B3-79C7-D73AAF1ED1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81642</xdr:colOff>
      <xdr:row>48</xdr:row>
      <xdr:rowOff>95254</xdr:rowOff>
    </xdr:from>
    <xdr:to>
      <xdr:col>22</xdr:col>
      <xdr:colOff>653142</xdr:colOff>
      <xdr:row>92</xdr:row>
      <xdr:rowOff>81646</xdr:rowOff>
    </xdr:to>
    <xdr:graphicFrame macro="">
      <xdr:nvGraphicFramePr>
        <xdr:cNvPr id="2" name="Chart 1">
          <a:extLst>
            <a:ext uri="{FF2B5EF4-FFF2-40B4-BE49-F238E27FC236}">
              <a16:creationId xmlns:a16="http://schemas.microsoft.com/office/drawing/2014/main" id="{BA6AFECE-5489-D2E9-98A4-6035F60C6A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190500</xdr:colOff>
      <xdr:row>3</xdr:row>
      <xdr:rowOff>27214</xdr:rowOff>
    </xdr:from>
    <xdr:to>
      <xdr:col>11</xdr:col>
      <xdr:colOff>176893</xdr:colOff>
      <xdr:row>40</xdr:row>
      <xdr:rowOff>122465</xdr:rowOff>
    </xdr:to>
    <xdr:grpSp>
      <xdr:nvGrpSpPr>
        <xdr:cNvPr id="38" name="Group 37">
          <a:extLst>
            <a:ext uri="{FF2B5EF4-FFF2-40B4-BE49-F238E27FC236}">
              <a16:creationId xmlns:a16="http://schemas.microsoft.com/office/drawing/2014/main" id="{44449B78-1289-8182-2181-59DCDF2E58BC}"/>
            </a:ext>
          </a:extLst>
        </xdr:cNvPr>
        <xdr:cNvGrpSpPr/>
      </xdr:nvGrpSpPr>
      <xdr:grpSpPr>
        <a:xfrm>
          <a:off x="190500" y="3986893"/>
          <a:ext cx="10722429" cy="7320643"/>
          <a:chOff x="571500" y="995755"/>
          <a:chExt cx="9336762" cy="8774174"/>
        </a:xfrm>
      </xdr:grpSpPr>
      <xdr:graphicFrame macro="">
        <xdr:nvGraphicFramePr>
          <xdr:cNvPr id="7" name="Chart 6">
            <a:extLst>
              <a:ext uri="{FF2B5EF4-FFF2-40B4-BE49-F238E27FC236}">
                <a16:creationId xmlns:a16="http://schemas.microsoft.com/office/drawing/2014/main" id="{8213849D-EF6D-4F01-8E2C-B818032285C3}"/>
              </a:ext>
            </a:extLst>
          </xdr:cNvPr>
          <xdr:cNvGraphicFramePr>
            <a:graphicFrameLocks/>
          </xdr:cNvGraphicFramePr>
        </xdr:nvGraphicFramePr>
        <xdr:xfrm>
          <a:off x="605519" y="995755"/>
          <a:ext cx="9302743" cy="8774174"/>
        </xdr:xfrm>
        <a:graphic>
          <a:graphicData uri="http://schemas.openxmlformats.org/drawingml/2006/chart">
            <c:chart xmlns:c="http://schemas.openxmlformats.org/drawingml/2006/chart" xmlns:r="http://schemas.openxmlformats.org/officeDocument/2006/relationships" r:id="rId4"/>
          </a:graphicData>
        </a:graphic>
      </xdr:graphicFrame>
      <xdr:sp macro="" textlink="$Z$7">
        <xdr:nvSpPr>
          <xdr:cNvPr id="35" name="TextBox 34">
            <a:extLst>
              <a:ext uri="{FF2B5EF4-FFF2-40B4-BE49-F238E27FC236}">
                <a16:creationId xmlns:a16="http://schemas.microsoft.com/office/drawing/2014/main" id="{0CF16BDA-FB61-48B7-0DC8-079F48F539DA}"/>
              </a:ext>
            </a:extLst>
          </xdr:cNvPr>
          <xdr:cNvSpPr txBox="1"/>
        </xdr:nvSpPr>
        <xdr:spPr>
          <a:xfrm>
            <a:off x="571500" y="7331767"/>
            <a:ext cx="3068809" cy="4651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fld id="{53B1CEF7-B49D-4580-BB51-AA8E5FAC004A}" type="TxLink">
              <a:rPr lang="en-US" sz="1100" b="0" i="0" u="none" strike="noStrike">
                <a:solidFill>
                  <a:srgbClr val="000000"/>
                </a:solidFill>
                <a:latin typeface="Verdana" panose="020B0604030504040204" pitchFamily="34" charset="0"/>
                <a:ea typeface="Verdana" panose="020B0604030504040204" pitchFamily="34" charset="0"/>
              </a:rPr>
              <a:pPr algn="r"/>
              <a:t>Apjoms, par kuru līgumi vēl nav noslēgti</a:t>
            </a:fld>
            <a:endParaRPr lang="lv-LV" sz="1100">
              <a:latin typeface="Verdana" panose="020B0604030504040204" pitchFamily="34" charset="0"/>
              <a:ea typeface="Verdana" panose="020B0604030504040204" pitchFamily="34" charset="0"/>
            </a:endParaRPr>
          </a:p>
        </xdr:txBody>
      </xdr:sp>
      <xdr:sp macro="" textlink="">
        <xdr:nvSpPr>
          <xdr:cNvPr id="36" name="Rectangle 35">
            <a:extLst>
              <a:ext uri="{FF2B5EF4-FFF2-40B4-BE49-F238E27FC236}">
                <a16:creationId xmlns:a16="http://schemas.microsoft.com/office/drawing/2014/main" id="{8821E9B2-3F6A-412D-B94F-3979DAC9F724}"/>
              </a:ext>
            </a:extLst>
          </xdr:cNvPr>
          <xdr:cNvSpPr>
            <a:spLocks/>
          </xdr:cNvSpPr>
        </xdr:nvSpPr>
        <xdr:spPr>
          <a:xfrm flipV="1">
            <a:off x="614081" y="7510049"/>
            <a:ext cx="360000" cy="180000"/>
          </a:xfrm>
          <a:prstGeom prst="rect">
            <a:avLst/>
          </a:prstGeom>
          <a:solidFill>
            <a:srgbClr val="2739C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0" tIns="3600000" rIns="3600000" bIns="3600000" rtlCol="0" anchor="t"/>
          <a:lstStyle/>
          <a:p>
            <a:pPr algn="l"/>
            <a:endParaRPr lang="lv-LV" sz="1100"/>
          </a:p>
        </xdr:txBody>
      </xdr:sp>
    </xdr:grpSp>
    <xdr:clientData/>
  </xdr:twoCellAnchor>
  <xdr:twoCellAnchor>
    <xdr:from>
      <xdr:col>8</xdr:col>
      <xdr:colOff>136072</xdr:colOff>
      <xdr:row>101</xdr:row>
      <xdr:rowOff>40821</xdr:rowOff>
    </xdr:from>
    <xdr:to>
      <xdr:col>8</xdr:col>
      <xdr:colOff>149680</xdr:colOff>
      <xdr:row>125</xdr:row>
      <xdr:rowOff>95250</xdr:rowOff>
    </xdr:to>
    <xdr:cxnSp macro="">
      <xdr:nvCxnSpPr>
        <xdr:cNvPr id="5" name="Straight Connector 4">
          <a:extLst>
            <a:ext uri="{FF2B5EF4-FFF2-40B4-BE49-F238E27FC236}">
              <a16:creationId xmlns:a16="http://schemas.microsoft.com/office/drawing/2014/main" id="{56EBAEF1-B38C-7C75-4B5B-C4B99025330F}"/>
            </a:ext>
          </a:extLst>
        </xdr:cNvPr>
        <xdr:cNvCxnSpPr/>
      </xdr:nvCxnSpPr>
      <xdr:spPr>
        <a:xfrm flipH="1">
          <a:off x="8313965" y="23676428"/>
          <a:ext cx="13608" cy="4626429"/>
        </a:xfrm>
        <a:prstGeom prst="line">
          <a:avLst/>
        </a:prstGeom>
        <a:ln w="28575">
          <a:prstDash val="dash"/>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c:userShapes xmlns:c="http://schemas.openxmlformats.org/drawingml/2006/chart">
  <cdr:relSizeAnchor xmlns:cdr="http://schemas.openxmlformats.org/drawingml/2006/chartDrawing">
    <cdr:from>
      <cdr:x>0.20592</cdr:x>
      <cdr:y>0.92468</cdr:y>
    </cdr:from>
    <cdr:to>
      <cdr:x>0.47757</cdr:x>
      <cdr:y>0.98526</cdr:y>
    </cdr:to>
    <cdr:grpSp>
      <cdr:nvGrpSpPr>
        <cdr:cNvPr id="4" name="Group 3">
          <a:extLst xmlns:a="http://schemas.openxmlformats.org/drawingml/2006/main">
            <a:ext uri="{FF2B5EF4-FFF2-40B4-BE49-F238E27FC236}">
              <a16:creationId xmlns:a16="http://schemas.microsoft.com/office/drawing/2014/main" id="{A2C94600-947A-0A3A-2F1D-56EF02D77BCA}"/>
            </a:ext>
          </a:extLst>
        </cdr:cNvPr>
        <cdr:cNvGrpSpPr/>
      </cdr:nvGrpSpPr>
      <cdr:grpSpPr>
        <a:xfrm xmlns:a="http://schemas.openxmlformats.org/drawingml/2006/main">
          <a:off x="3684607" y="7436111"/>
          <a:ext cx="4860741" cy="487174"/>
          <a:chOff x="6286500" y="7673960"/>
          <a:chExt cx="3543300" cy="469916"/>
        </a:xfrm>
      </cdr:grpSpPr>
      <cdr:sp macro="" textlink="Grafiski!$AF$84">
        <cdr:nvSpPr>
          <cdr:cNvPr id="2" name="TextBox 1">
            <a:extLst xmlns:a="http://schemas.openxmlformats.org/drawingml/2006/main">
              <a:ext uri="{FF2B5EF4-FFF2-40B4-BE49-F238E27FC236}">
                <a16:creationId xmlns:a16="http://schemas.microsoft.com/office/drawing/2014/main" id="{42787B11-4C5B-B589-08E1-9FB5BD82AD16}"/>
              </a:ext>
            </a:extLst>
          </cdr:cNvPr>
          <cdr:cNvSpPr txBox="1"/>
        </cdr:nvSpPr>
        <cdr:spPr>
          <a:xfrm xmlns:a="http://schemas.openxmlformats.org/drawingml/2006/main">
            <a:off x="6286500" y="7810501"/>
            <a:ext cx="3543300" cy="333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A76C48B9-03D9-4EAA-AF72-B8AE72934A90}" type="TxLink">
              <a:rPr lang="en-US" sz="1100" b="0" i="0" u="none" strike="noStrike" kern="1200">
                <a:solidFill>
                  <a:srgbClr val="000000"/>
                </a:solidFill>
                <a:latin typeface="Aptos Narrow"/>
                <a:ea typeface="Verdana" panose="020B0604030504040204" pitchFamily="34" charset="0"/>
              </a:rPr>
              <a:pPr algn="ctr"/>
              <a:t> </a:t>
            </a:fld>
            <a:endParaRPr lang="lv-LV" sz="1100" kern="1200">
              <a:latin typeface="Verdana" panose="020B0604030504040204" pitchFamily="34" charset="0"/>
              <a:ea typeface="Verdana" panose="020B0604030504040204" pitchFamily="34" charset="0"/>
            </a:endParaRPr>
          </a:p>
        </cdr:txBody>
      </cdr:sp>
      <cdr:sp macro="" textlink="">
        <cdr:nvSpPr>
          <cdr:cNvPr id="3" name="Rectangle 2">
            <a:extLst xmlns:a="http://schemas.openxmlformats.org/drawingml/2006/main">
              <a:ext uri="{FF2B5EF4-FFF2-40B4-BE49-F238E27FC236}">
                <a16:creationId xmlns:a16="http://schemas.microsoft.com/office/drawing/2014/main" id="{CC26BA86-B42E-6611-4229-FF71FA444CA2}"/>
              </a:ext>
            </a:extLst>
          </cdr:cNvPr>
          <cdr:cNvSpPr/>
        </cdr:nvSpPr>
        <cdr:spPr>
          <a:xfrm xmlns:a="http://schemas.openxmlformats.org/drawingml/2006/main">
            <a:off x="6480569" y="7673960"/>
            <a:ext cx="247650" cy="152400"/>
          </a:xfrm>
          <a:prstGeom xmlns:a="http://schemas.openxmlformats.org/drawingml/2006/main" prst="rect">
            <a:avLst/>
          </a:prstGeom>
          <a:solidFill xmlns:a="http://schemas.openxmlformats.org/drawingml/2006/main">
            <a:srgbClr val="6277BF"/>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p>
        </cdr:txBody>
      </cdr:sp>
    </cdr:grpSp>
  </cdr:relSizeAnchor>
  <cdr:relSizeAnchor xmlns:cdr="http://schemas.openxmlformats.org/drawingml/2006/chartDrawing">
    <cdr:from>
      <cdr:x>0.50093</cdr:x>
      <cdr:y>0.92308</cdr:y>
    </cdr:from>
    <cdr:to>
      <cdr:x>0.69957</cdr:x>
      <cdr:y>0.98177</cdr:y>
    </cdr:to>
    <cdr:grpSp>
      <cdr:nvGrpSpPr>
        <cdr:cNvPr id="5" name="Group 4">
          <a:extLst xmlns:a="http://schemas.openxmlformats.org/drawingml/2006/main">
            <a:ext uri="{FF2B5EF4-FFF2-40B4-BE49-F238E27FC236}">
              <a16:creationId xmlns:a16="http://schemas.microsoft.com/office/drawing/2014/main" id="{2AE26531-81A1-4B2E-2738-CCC07FFA5CCE}"/>
            </a:ext>
          </a:extLst>
        </cdr:cNvPr>
        <cdr:cNvGrpSpPr/>
      </cdr:nvGrpSpPr>
      <cdr:grpSpPr>
        <a:xfrm xmlns:a="http://schemas.openxmlformats.org/drawingml/2006/main">
          <a:off x="8963337" y="7423244"/>
          <a:ext cx="3554344" cy="471975"/>
          <a:chOff x="-54459" y="-120028"/>
          <a:chExt cx="2587625" cy="481228"/>
        </a:xfrm>
      </cdr:grpSpPr>
      <cdr:sp macro="" textlink="Grafiski!$AG$84">
        <cdr:nvSpPr>
          <cdr:cNvPr id="6" name="TextBox 2">
            <a:extLst xmlns:a="http://schemas.openxmlformats.org/drawingml/2006/main">
              <a:ext uri="{FF2B5EF4-FFF2-40B4-BE49-F238E27FC236}">
                <a16:creationId xmlns:a16="http://schemas.microsoft.com/office/drawing/2014/main" id="{D75877BE-B3ED-39E0-2932-FA244F3FE102}"/>
              </a:ext>
            </a:extLst>
          </cdr:cNvPr>
          <cdr:cNvSpPr txBox="1"/>
        </cdr:nvSpPr>
        <cdr:spPr>
          <a:xfrm xmlns:a="http://schemas.openxmlformats.org/drawingml/2006/main">
            <a:off x="-54459" y="27825"/>
            <a:ext cx="2587625" cy="3333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574661C2-AB7A-4D87-B368-B4813A0E61E9}" type="TxLink">
              <a:rPr lang="en-US" sz="1100" b="0" i="0" u="none" strike="noStrike" kern="1200">
                <a:solidFill>
                  <a:srgbClr val="000000"/>
                </a:solidFill>
                <a:latin typeface="Aptos Narrow"/>
                <a:ea typeface="Verdana" panose="020B0604030504040204" pitchFamily="34" charset="0"/>
              </a:rPr>
              <a:pPr algn="ctr"/>
              <a:t> </a:t>
            </a:fld>
            <a:endParaRPr lang="lv-LV" sz="1100" kern="1200">
              <a:latin typeface="Verdana" panose="020B0604030504040204" pitchFamily="34" charset="0"/>
              <a:ea typeface="Verdana" panose="020B0604030504040204" pitchFamily="34" charset="0"/>
            </a:endParaRPr>
          </a:p>
        </cdr:txBody>
      </cdr:sp>
      <cdr:sp macro="" textlink="">
        <cdr:nvSpPr>
          <cdr:cNvPr id="7" name="Rectangle 6">
            <a:extLst xmlns:a="http://schemas.openxmlformats.org/drawingml/2006/main">
              <a:ext uri="{FF2B5EF4-FFF2-40B4-BE49-F238E27FC236}">
                <a16:creationId xmlns:a16="http://schemas.microsoft.com/office/drawing/2014/main" id="{4F51B386-37C9-3193-4345-E7B9D95999C1}"/>
              </a:ext>
            </a:extLst>
          </cdr:cNvPr>
          <cdr:cNvSpPr/>
        </cdr:nvSpPr>
        <cdr:spPr>
          <a:xfrm xmlns:a="http://schemas.openxmlformats.org/drawingml/2006/main">
            <a:off x="392181" y="-120028"/>
            <a:ext cx="247650" cy="152400"/>
          </a:xfrm>
          <a:prstGeom xmlns:a="http://schemas.openxmlformats.org/drawingml/2006/main" prst="rect">
            <a:avLst/>
          </a:prstGeom>
          <a:solidFill xmlns:a="http://schemas.openxmlformats.org/drawingml/2006/main">
            <a:srgbClr val="CAD3ED"/>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p>
        </cdr:txBody>
      </cdr:sp>
    </cdr:grpSp>
  </cdr:relSizeAnchor>
  <cdr:relSizeAnchor xmlns:cdr="http://schemas.openxmlformats.org/drawingml/2006/chartDrawing">
    <cdr:from>
      <cdr:x>0.24175</cdr:x>
      <cdr:y>0.9137</cdr:y>
    </cdr:from>
    <cdr:to>
      <cdr:x>0.56426</cdr:x>
      <cdr:y>0.96954</cdr:y>
    </cdr:to>
    <cdr:sp macro="" textlink="Grafiski!$AF$85">
      <cdr:nvSpPr>
        <cdr:cNvPr id="8" name="TextBox 7">
          <a:extLst xmlns:a="http://schemas.openxmlformats.org/drawingml/2006/main">
            <a:ext uri="{FF2B5EF4-FFF2-40B4-BE49-F238E27FC236}">
              <a16:creationId xmlns:a16="http://schemas.microsoft.com/office/drawing/2014/main" id="{198243A5-C770-9C78-B91F-CE007E98F945}"/>
            </a:ext>
          </a:extLst>
        </cdr:cNvPr>
        <cdr:cNvSpPr txBox="1"/>
      </cdr:nvSpPr>
      <cdr:spPr>
        <a:xfrm xmlns:a="http://schemas.openxmlformats.org/drawingml/2006/main">
          <a:off x="4325744" y="7347838"/>
          <a:ext cx="5770757" cy="4490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CB890D3-A3BC-4D76-99BF-BEF9C36D00BA}" type="TxLink">
            <a:rPr lang="en-US" sz="1200" b="0" i="0" u="none" strike="noStrike" kern="1200">
              <a:solidFill>
                <a:srgbClr val="000000"/>
              </a:solidFill>
              <a:latin typeface="Verdana" panose="020B0604030504040204" pitchFamily="34" charset="0"/>
              <a:ea typeface="Verdana" panose="020B0604030504040204" pitchFamily="34" charset="0"/>
            </a:rPr>
            <a:pPr/>
            <a:t>Līgumu summas, par kurām vēl nav apstiprināti maksājumi</a:t>
          </a:fld>
          <a:endParaRPr lang="lv-LV" sz="1200" kern="12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0.53896</cdr:x>
      <cdr:y>0.93525</cdr:y>
    </cdr:from>
    <cdr:to>
      <cdr:x>0.77706</cdr:x>
      <cdr:y>0.99109</cdr:y>
    </cdr:to>
    <cdr:sp macro="" textlink="">
      <cdr:nvSpPr>
        <cdr:cNvPr id="9" name="TextBox 1">
          <a:extLst xmlns:a="http://schemas.openxmlformats.org/drawingml/2006/main">
            <a:ext uri="{FF2B5EF4-FFF2-40B4-BE49-F238E27FC236}">
              <a16:creationId xmlns:a16="http://schemas.microsoft.com/office/drawing/2014/main" id="{A7A2D128-03E8-4B8F-5036-67C7BBC96EE6}"/>
            </a:ext>
          </a:extLst>
        </cdr:cNvPr>
        <cdr:cNvSpPr txBox="1"/>
      </cdr:nvSpPr>
      <cdr:spPr>
        <a:xfrm xmlns:a="http://schemas.openxmlformats.org/drawingml/2006/main">
          <a:off x="9643837" y="7521121"/>
          <a:ext cx="4260398" cy="4490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lv-LV" sz="1200" kern="12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0.55506</cdr:x>
      <cdr:y>0.91539</cdr:y>
    </cdr:from>
    <cdr:to>
      <cdr:x>0.81293</cdr:x>
      <cdr:y>0.97123</cdr:y>
    </cdr:to>
    <cdr:sp macro="" textlink="Grafiski!$AG$85">
      <cdr:nvSpPr>
        <cdr:cNvPr id="10" name="TextBox 9">
          <a:extLst xmlns:a="http://schemas.openxmlformats.org/drawingml/2006/main">
            <a:ext uri="{FF2B5EF4-FFF2-40B4-BE49-F238E27FC236}">
              <a16:creationId xmlns:a16="http://schemas.microsoft.com/office/drawing/2014/main" id="{BFDA68B8-44CD-4910-72DF-6A3125F6CE05}"/>
            </a:ext>
          </a:extLst>
        </cdr:cNvPr>
        <cdr:cNvSpPr txBox="1"/>
      </cdr:nvSpPr>
      <cdr:spPr>
        <a:xfrm xmlns:a="http://schemas.openxmlformats.org/drawingml/2006/main">
          <a:off x="9931908" y="7361430"/>
          <a:ext cx="4614170" cy="4490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79791A3-4DC7-4B9D-B69B-DA79115FE09E}" type="TxLink">
            <a:rPr lang="en-US" sz="1200" b="0" i="0" u="none" strike="noStrike" kern="1200">
              <a:solidFill>
                <a:srgbClr val="000000"/>
              </a:solidFill>
              <a:latin typeface="Verdana" panose="020B0604030504040204" pitchFamily="34" charset="0"/>
              <a:ea typeface="Verdana" panose="020B0604030504040204" pitchFamily="34" charset="0"/>
            </a:rPr>
            <a:pPr/>
            <a:t>Apstiprināti maksājumi </a:t>
          </a:fld>
          <a:endParaRPr lang="lv-LV" sz="1200" kern="12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0.47445</cdr:x>
      <cdr:y>0.44315</cdr:y>
    </cdr:from>
    <cdr:to>
      <cdr:x>0.52555</cdr:x>
      <cdr:y>0.55685</cdr:y>
    </cdr:to>
    <cdr:sp macro="" textlink="">
      <cdr:nvSpPr>
        <cdr:cNvPr id="11" name="TextBox 10">
          <a:extLst xmlns:a="http://schemas.openxmlformats.org/drawingml/2006/main">
            <a:ext uri="{FF2B5EF4-FFF2-40B4-BE49-F238E27FC236}">
              <a16:creationId xmlns:a16="http://schemas.microsoft.com/office/drawing/2014/main" id="{B2639929-FB27-0813-543E-C77EC9A1E5E0}"/>
            </a:ext>
          </a:extLst>
        </cdr:cNvPr>
        <cdr:cNvSpPr txBox="1"/>
      </cdr:nvSpPr>
      <cdr:spPr>
        <a:xfrm xmlns:a="http://schemas.openxmlformats.org/drawingml/2006/main">
          <a:off x="8489496" y="3563710"/>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0.22502</cdr:x>
      <cdr:y>0.96108</cdr:y>
    </cdr:from>
    <cdr:to>
      <cdr:x>0.48593</cdr:x>
      <cdr:y>1</cdr:y>
    </cdr:to>
    <cdr:sp macro="" textlink="">
      <cdr:nvSpPr>
        <cdr:cNvPr id="12" name="TextBox 11">
          <a:extLst xmlns:a="http://schemas.openxmlformats.org/drawingml/2006/main">
            <a:ext uri="{FF2B5EF4-FFF2-40B4-BE49-F238E27FC236}">
              <a16:creationId xmlns:a16="http://schemas.microsoft.com/office/drawing/2014/main" id="{EC95C205-E3BA-C335-FE4E-E50FBA0EF1F9}"/>
            </a:ext>
          </a:extLst>
        </cdr:cNvPr>
        <cdr:cNvSpPr txBox="1"/>
      </cdr:nvSpPr>
      <cdr:spPr>
        <a:xfrm xmlns:a="http://schemas.openxmlformats.org/drawingml/2006/main">
          <a:off x="4026353" y="7728857"/>
          <a:ext cx="4668613" cy="3129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userShapes>
</file>

<file path=xl/drawings/drawing3.xml><?xml version="1.0" encoding="utf-8"?>
<c:userShapes xmlns:c="http://schemas.openxmlformats.org/drawingml/2006/chart">
  <cdr:relSizeAnchor xmlns:cdr="http://schemas.openxmlformats.org/drawingml/2006/chartDrawing">
    <cdr:from>
      <cdr:x>0.24662</cdr:x>
      <cdr:y>0.94462</cdr:y>
    </cdr:from>
    <cdr:to>
      <cdr:x>0.61141</cdr:x>
      <cdr:y>0.9776</cdr:y>
    </cdr:to>
    <cdr:grpSp>
      <cdr:nvGrpSpPr>
        <cdr:cNvPr id="4" name="Group 3">
          <a:extLst xmlns:a="http://schemas.openxmlformats.org/drawingml/2006/main">
            <a:ext uri="{FF2B5EF4-FFF2-40B4-BE49-F238E27FC236}">
              <a16:creationId xmlns:a16="http://schemas.microsoft.com/office/drawing/2014/main" id="{A2C94600-947A-0A3A-2F1D-56EF02D77BCA}"/>
            </a:ext>
          </a:extLst>
        </cdr:cNvPr>
        <cdr:cNvGrpSpPr/>
      </cdr:nvGrpSpPr>
      <cdr:grpSpPr>
        <a:xfrm xmlns:a="http://schemas.openxmlformats.org/drawingml/2006/main">
          <a:off x="4584014" y="7930657"/>
          <a:ext cx="6780482" cy="276887"/>
          <a:chOff x="5528195" y="7667427"/>
          <a:chExt cx="3584340" cy="323572"/>
        </a:xfrm>
      </cdr:grpSpPr>
      <cdr:sp macro="" textlink="Grafiski!$AE$33">
        <cdr:nvSpPr>
          <cdr:cNvPr id="2" name="TextBox 1">
            <a:extLst xmlns:a="http://schemas.openxmlformats.org/drawingml/2006/main">
              <a:ext uri="{FF2B5EF4-FFF2-40B4-BE49-F238E27FC236}">
                <a16:creationId xmlns:a16="http://schemas.microsoft.com/office/drawing/2014/main" id="{42787B11-4C5B-B589-08E1-9FB5BD82AD16}"/>
              </a:ext>
            </a:extLst>
          </cdr:cNvPr>
          <cdr:cNvSpPr txBox="1"/>
        </cdr:nvSpPr>
        <cdr:spPr>
          <a:xfrm xmlns:a="http://schemas.openxmlformats.org/drawingml/2006/main">
            <a:off x="5528195" y="7667427"/>
            <a:ext cx="3584340" cy="32357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4583ECBA-D306-441C-A6B6-E96F6892CA3D}" type="TxLink">
              <a:rPr lang="en-US" sz="1200" b="0" i="0" u="none" strike="noStrike" kern="1200">
                <a:solidFill>
                  <a:srgbClr val="000000"/>
                </a:solidFill>
                <a:latin typeface="Verdana" panose="020B0604030504040204" pitchFamily="34" charset="0"/>
                <a:ea typeface="Verdana" panose="020B0604030504040204" pitchFamily="34" charset="0"/>
              </a:rPr>
              <a:pPr algn="ctr"/>
              <a:t>Līguma summas, par kurām nav apstiprināti maksājumi kopā 2 596,3</a:t>
            </a:fld>
            <a:endParaRPr lang="lv-LV" sz="1200" kern="1200">
              <a:latin typeface="Verdana" panose="020B0604030504040204" pitchFamily="34" charset="0"/>
              <a:ea typeface="Verdana" panose="020B0604030504040204" pitchFamily="34" charset="0"/>
            </a:endParaRPr>
          </a:p>
        </cdr:txBody>
      </cdr:sp>
      <cdr:sp macro="" textlink="">
        <cdr:nvSpPr>
          <cdr:cNvPr id="3" name="Rectangle 2">
            <a:extLst xmlns:a="http://schemas.openxmlformats.org/drawingml/2006/main">
              <a:ext uri="{FF2B5EF4-FFF2-40B4-BE49-F238E27FC236}">
                <a16:creationId xmlns:a16="http://schemas.microsoft.com/office/drawing/2014/main" id="{CC26BA86-B42E-6611-4229-FF71FA444CA2}"/>
              </a:ext>
            </a:extLst>
          </cdr:cNvPr>
          <cdr:cNvSpPr/>
        </cdr:nvSpPr>
        <cdr:spPr>
          <a:xfrm xmlns:a="http://schemas.openxmlformats.org/drawingml/2006/main">
            <a:off x="5603717" y="7717287"/>
            <a:ext cx="230103" cy="233236"/>
          </a:xfrm>
          <a:prstGeom xmlns:a="http://schemas.openxmlformats.org/drawingml/2006/main" prst="rect">
            <a:avLst/>
          </a:prstGeom>
          <a:solidFill xmlns:a="http://schemas.openxmlformats.org/drawingml/2006/main">
            <a:srgbClr val="6277BF"/>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200"/>
          </a:p>
        </cdr:txBody>
      </cdr:sp>
    </cdr:grpSp>
  </cdr:relSizeAnchor>
  <cdr:relSizeAnchor xmlns:cdr="http://schemas.openxmlformats.org/drawingml/2006/chartDrawing">
    <cdr:from>
      <cdr:x>0.62384</cdr:x>
      <cdr:y>0.94112</cdr:y>
    </cdr:from>
    <cdr:to>
      <cdr:x>0.90719</cdr:x>
      <cdr:y>0.98642</cdr:y>
    </cdr:to>
    <cdr:grpSp>
      <cdr:nvGrpSpPr>
        <cdr:cNvPr id="5" name="Group 4">
          <a:extLst xmlns:a="http://schemas.openxmlformats.org/drawingml/2006/main">
            <a:ext uri="{FF2B5EF4-FFF2-40B4-BE49-F238E27FC236}">
              <a16:creationId xmlns:a16="http://schemas.microsoft.com/office/drawing/2014/main" id="{2AE26531-81A1-4B2E-2738-CCC07FFA5CCE}"/>
            </a:ext>
          </a:extLst>
        </cdr:cNvPr>
        <cdr:cNvGrpSpPr/>
      </cdr:nvGrpSpPr>
      <cdr:grpSpPr>
        <a:xfrm xmlns:a="http://schemas.openxmlformats.org/drawingml/2006/main">
          <a:off x="11595537" y="7901273"/>
          <a:ext cx="5266727" cy="380321"/>
          <a:chOff x="-22906" y="0"/>
          <a:chExt cx="2587625" cy="333375"/>
        </a:xfrm>
      </cdr:grpSpPr>
      <cdr:sp macro="" textlink="Grafiski!$AF$33">
        <cdr:nvSpPr>
          <cdr:cNvPr id="6" name="TextBox 2">
            <a:extLst xmlns:a="http://schemas.openxmlformats.org/drawingml/2006/main">
              <a:ext uri="{FF2B5EF4-FFF2-40B4-BE49-F238E27FC236}">
                <a16:creationId xmlns:a16="http://schemas.microsoft.com/office/drawing/2014/main" id="{D75877BE-B3ED-39E0-2932-FA244F3FE102}"/>
              </a:ext>
            </a:extLst>
          </cdr:cNvPr>
          <cdr:cNvSpPr txBox="1"/>
        </cdr:nvSpPr>
        <cdr:spPr>
          <a:xfrm xmlns:a="http://schemas.openxmlformats.org/drawingml/2006/main">
            <a:off x="-22906" y="0"/>
            <a:ext cx="2587625" cy="3333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221DC31-BCC5-426F-A0C7-8D10A652C234}" type="TxLink">
              <a:rPr lang="en-US" sz="1100" b="0" i="0" u="none" strike="noStrike" kern="1200">
                <a:solidFill>
                  <a:srgbClr val="000000"/>
                </a:solidFill>
                <a:latin typeface="Verdana" panose="020B0604030504040204" pitchFamily="34" charset="0"/>
                <a:ea typeface="Verdana" panose="020B0604030504040204" pitchFamily="34" charset="0"/>
              </a:rPr>
              <a:pPr algn="ctr"/>
              <a:t> </a:t>
            </a:fld>
            <a:endParaRPr lang="lv-LV" sz="1100" kern="1200">
              <a:latin typeface="Verdana" panose="020B0604030504040204" pitchFamily="34" charset="0"/>
              <a:ea typeface="Verdana" panose="020B0604030504040204" pitchFamily="34" charset="0"/>
            </a:endParaRPr>
          </a:p>
        </cdr:txBody>
      </cdr:sp>
      <cdr:sp macro="" textlink="">
        <cdr:nvSpPr>
          <cdr:cNvPr id="7" name="Rectangle 6">
            <a:extLst xmlns:a="http://schemas.openxmlformats.org/drawingml/2006/main">
              <a:ext uri="{FF2B5EF4-FFF2-40B4-BE49-F238E27FC236}">
                <a16:creationId xmlns:a16="http://schemas.microsoft.com/office/drawing/2014/main" id="{4F51B386-37C9-3193-4345-E7B9D95999C1}"/>
              </a:ext>
            </a:extLst>
          </cdr:cNvPr>
          <cdr:cNvSpPr/>
        </cdr:nvSpPr>
        <cdr:spPr>
          <a:xfrm xmlns:a="http://schemas.openxmlformats.org/drawingml/2006/main">
            <a:off x="184150" y="60324"/>
            <a:ext cx="196796" cy="148187"/>
          </a:xfrm>
          <a:prstGeom xmlns:a="http://schemas.openxmlformats.org/drawingml/2006/main" prst="rect">
            <a:avLst/>
          </a:prstGeom>
          <a:solidFill xmlns:a="http://schemas.openxmlformats.org/drawingml/2006/main">
            <a:srgbClr val="CAD3ED"/>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p>
        </cdr:txBody>
      </cdr:sp>
    </cdr:grpSp>
  </cdr:relSizeAnchor>
  <cdr:relSizeAnchor xmlns:cdr="http://schemas.openxmlformats.org/drawingml/2006/chartDrawing">
    <cdr:from>
      <cdr:x>0.00296</cdr:x>
      <cdr:y>0.94716</cdr:y>
    </cdr:from>
    <cdr:to>
      <cdr:x>0.24943</cdr:x>
      <cdr:y>0.98101</cdr:y>
    </cdr:to>
    <cdr:sp macro="" textlink="">
      <cdr:nvSpPr>
        <cdr:cNvPr id="8" name="TextBox 7">
          <a:extLst xmlns:a="http://schemas.openxmlformats.org/drawingml/2006/main">
            <a:ext uri="{FF2B5EF4-FFF2-40B4-BE49-F238E27FC236}">
              <a16:creationId xmlns:a16="http://schemas.microsoft.com/office/drawing/2014/main" id="{94D229BA-D08B-B193-917C-3088D03D62BF}"/>
            </a:ext>
          </a:extLst>
        </cdr:cNvPr>
        <cdr:cNvSpPr txBox="1"/>
      </cdr:nvSpPr>
      <cdr:spPr>
        <a:xfrm xmlns:a="http://schemas.openxmlformats.org/drawingml/2006/main">
          <a:off x="52964" y="8145302"/>
          <a:ext cx="4410179" cy="2911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lv-LV" sz="1100">
              <a:effectLst/>
              <a:latin typeface="Verdana" panose="020B0604030504040204" pitchFamily="34" charset="0"/>
              <a:ea typeface="Verdana" panose="020B0604030504040204" pitchFamily="34" charset="0"/>
              <a:cs typeface="+mn-cs"/>
            </a:rPr>
            <a:t>* Bez</a:t>
          </a:r>
          <a:r>
            <a:rPr lang="lv-LV" sz="1100" baseline="0">
              <a:effectLst/>
              <a:latin typeface="Verdana" panose="020B0604030504040204" pitchFamily="34" charset="0"/>
              <a:ea typeface="Verdana" panose="020B0604030504040204" pitchFamily="34" charset="0"/>
              <a:cs typeface="+mn-cs"/>
            </a:rPr>
            <a:t> novada un Rīgai s</a:t>
          </a:r>
          <a:r>
            <a:rPr lang="lv-LV" sz="1100" b="0" i="0">
              <a:effectLst/>
              <a:latin typeface="Verdana" panose="020B0604030504040204" pitchFamily="34" charset="0"/>
              <a:ea typeface="Verdana" panose="020B0604030504040204" pitchFamily="34" charset="0"/>
              <a:cs typeface="+mn-cs"/>
            </a:rPr>
            <a:t>kala pielāgota </a:t>
          </a:r>
          <a:r>
            <a:rPr lang="lv-LV" sz="1200" b="0" i="0">
              <a:effectLst/>
              <a:latin typeface="Verdana" panose="020B0604030504040204" pitchFamily="34" charset="0"/>
              <a:ea typeface="Verdana" panose="020B0604030504040204" pitchFamily="34" charset="0"/>
              <a:cs typeface="+mn-cs"/>
            </a:rPr>
            <a:t>vizuālim</a:t>
          </a:r>
          <a:endParaRPr lang="lv-LV">
            <a:effectLst/>
            <a:latin typeface="Verdana" panose="020B0604030504040204" pitchFamily="34" charset="0"/>
            <a:ea typeface="Verdana" panose="020B0604030504040204" pitchFamily="34" charset="0"/>
          </a:endParaRPr>
        </a:p>
        <a:p xmlns:a="http://schemas.openxmlformats.org/drawingml/2006/main">
          <a:endParaRPr lang="lv-LV" sz="1100" kern="12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0.47445</cdr:x>
      <cdr:y>0.44764</cdr:y>
    </cdr:from>
    <cdr:to>
      <cdr:x>0.52555</cdr:x>
      <cdr:y>0.55236</cdr:y>
    </cdr:to>
    <cdr:sp macro="" textlink="">
      <cdr:nvSpPr>
        <cdr:cNvPr id="9" name="TextBox 8">
          <a:extLst xmlns:a="http://schemas.openxmlformats.org/drawingml/2006/main">
            <a:ext uri="{FF2B5EF4-FFF2-40B4-BE49-F238E27FC236}">
              <a16:creationId xmlns:a16="http://schemas.microsoft.com/office/drawing/2014/main" id="{6D443AB5-4BE5-8602-3AEA-9AAD616882B4}"/>
            </a:ext>
          </a:extLst>
        </cdr:cNvPr>
        <cdr:cNvSpPr txBox="1"/>
      </cdr:nvSpPr>
      <cdr:spPr>
        <a:xfrm xmlns:a="http://schemas.openxmlformats.org/drawingml/2006/main">
          <a:off x="8489496" y="3908373"/>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0.66685</cdr:x>
      <cdr:y>0.94234</cdr:y>
    </cdr:from>
    <cdr:to>
      <cdr:x>0.84715</cdr:x>
      <cdr:y>0.97938</cdr:y>
    </cdr:to>
    <cdr:sp macro="" textlink="Grafiski!$AF$34">
      <cdr:nvSpPr>
        <cdr:cNvPr id="10" name="TextBox 9">
          <a:extLst xmlns:a="http://schemas.openxmlformats.org/drawingml/2006/main">
            <a:ext uri="{FF2B5EF4-FFF2-40B4-BE49-F238E27FC236}">
              <a16:creationId xmlns:a16="http://schemas.microsoft.com/office/drawing/2014/main" id="{9315D10A-06DF-8EAD-DF6F-8C5C247B04D4}"/>
            </a:ext>
          </a:extLst>
        </cdr:cNvPr>
        <cdr:cNvSpPr txBox="1"/>
      </cdr:nvSpPr>
      <cdr:spPr>
        <a:xfrm xmlns:a="http://schemas.openxmlformats.org/drawingml/2006/main">
          <a:off x="11932184" y="8227722"/>
          <a:ext cx="3226179" cy="32340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1E7A9DD-7F60-4E17-B6BE-67D3DD9A9EC0}" type="TxLink">
            <a:rPr lang="en-US" sz="1200" b="0" i="0" u="none" strike="noStrike" kern="1200">
              <a:solidFill>
                <a:srgbClr val="000000"/>
              </a:solidFill>
              <a:latin typeface="Verdana" panose="020B0604030504040204" pitchFamily="34" charset="0"/>
              <a:ea typeface="Verdana" panose="020B0604030504040204" pitchFamily="34" charset="0"/>
            </a:rPr>
            <a:pPr/>
            <a:t>Apstiprināti maksājumi kopā 841,4 </a:t>
          </a:fld>
          <a:endParaRPr lang="lv-LV" sz="1200" kern="12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0.05251</cdr:x>
      <cdr:y>0.54414</cdr:y>
    </cdr:from>
    <cdr:to>
      <cdr:x>0.10469</cdr:x>
      <cdr:y>0.58366</cdr:y>
    </cdr:to>
    <cdr:sp macro="" textlink="">
      <cdr:nvSpPr>
        <cdr:cNvPr id="12" name="Minus Sign 11">
          <a:extLst xmlns:a="http://schemas.openxmlformats.org/drawingml/2006/main">
            <a:ext uri="{FF2B5EF4-FFF2-40B4-BE49-F238E27FC236}">
              <a16:creationId xmlns:a16="http://schemas.microsoft.com/office/drawing/2014/main" id="{2E0F7606-5009-5DA9-F780-5BB81078818A}"/>
            </a:ext>
          </a:extLst>
        </cdr:cNvPr>
        <cdr:cNvSpPr/>
      </cdr:nvSpPr>
      <cdr:spPr>
        <a:xfrm xmlns:a="http://schemas.openxmlformats.org/drawingml/2006/main">
          <a:off x="976085" y="4568371"/>
          <a:ext cx="969737" cy="331837"/>
        </a:xfrm>
        <a:prstGeom xmlns:a="http://schemas.openxmlformats.org/drawingml/2006/main" prst="mathMinus">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p>
      </cdr:txBody>
    </cdr:sp>
  </cdr:relSizeAnchor>
</c:userShapes>
</file>

<file path=xl/drawings/drawing4.xml><?xml version="1.0" encoding="utf-8"?>
<c:userShapes xmlns:c="http://schemas.openxmlformats.org/drawingml/2006/chart">
  <cdr:relSizeAnchor xmlns:cdr="http://schemas.openxmlformats.org/drawingml/2006/chartDrawing">
    <cdr:from>
      <cdr:x>0.39776</cdr:x>
      <cdr:y>0.39137</cdr:y>
    </cdr:from>
    <cdr:to>
      <cdr:x>0.55198</cdr:x>
      <cdr:y>0.44526</cdr:y>
    </cdr:to>
    <cdr:sp macro="" textlink="Grafiski!$AD$8">
      <cdr:nvSpPr>
        <cdr:cNvPr id="2" name="TextBox 1">
          <a:extLst xmlns:a="http://schemas.openxmlformats.org/drawingml/2006/main">
            <a:ext uri="{FF2B5EF4-FFF2-40B4-BE49-F238E27FC236}">
              <a16:creationId xmlns:a16="http://schemas.microsoft.com/office/drawing/2014/main" id="{F4A992AD-A48C-2269-211A-658A9123B919}"/>
            </a:ext>
          </a:extLst>
        </cdr:cNvPr>
        <cdr:cNvSpPr txBox="1"/>
      </cdr:nvSpPr>
      <cdr:spPr>
        <a:xfrm xmlns:a="http://schemas.openxmlformats.org/drawingml/2006/main">
          <a:off x="4034927" y="3456216"/>
          <a:ext cx="1564412" cy="475892"/>
        </a:xfrm>
        <a:prstGeom xmlns:a="http://schemas.openxmlformats.org/drawingml/2006/main" prst="rect">
          <a:avLst/>
        </a:prstGeom>
        <a:solidFill xmlns:a="http://schemas.openxmlformats.org/drawingml/2006/main">
          <a:srgbClr val="6277BF"/>
        </a:solidFill>
      </cdr:spPr>
      <cdr:txBody>
        <a:bodyPr xmlns:a="http://schemas.openxmlformats.org/drawingml/2006/main" vertOverflow="clip" wrap="square" rtlCol="0" anchor="ctr"/>
        <a:lstStyle xmlns:a="http://schemas.openxmlformats.org/drawingml/2006/main"/>
        <a:p xmlns:a="http://schemas.openxmlformats.org/drawingml/2006/main">
          <a:pPr algn="ctr"/>
          <a:fld id="{573D8530-4F81-4B18-B0D1-9784CF3BC4CA}" type="TxLink">
            <a:rPr lang="en-US" sz="1200" b="0" i="0" u="none" strike="noStrike" kern="1200">
              <a:solidFill>
                <a:sysClr val="windowText" lastClr="000000"/>
              </a:solidFill>
              <a:latin typeface="Verdana" panose="020B0604030504040204" pitchFamily="34" charset="0"/>
              <a:ea typeface="Verdana" panose="020B0604030504040204" pitchFamily="34" charset="0"/>
            </a:rPr>
            <a:pPr algn="ctr"/>
            <a:t>3 437,9; 81%</a:t>
          </a:fld>
          <a:endParaRPr lang="lv-LV" sz="1200" kern="1200">
            <a:solidFill>
              <a:sysClr val="windowText" lastClr="000000"/>
            </a:solidFill>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0.00134</cdr:x>
      <cdr:y>0.7719</cdr:y>
    </cdr:from>
    <cdr:to>
      <cdr:x>0.18846</cdr:x>
      <cdr:y>0.8065</cdr:y>
    </cdr:to>
    <cdr:sp macro="" textlink="Grafiski!$Z$8">
      <cdr:nvSpPr>
        <cdr:cNvPr id="19" name="TextBox 34">
          <a:extLst xmlns:a="http://schemas.openxmlformats.org/drawingml/2006/main">
            <a:ext uri="{FF2B5EF4-FFF2-40B4-BE49-F238E27FC236}">
              <a16:creationId xmlns:a16="http://schemas.microsoft.com/office/drawing/2014/main" id="{0CF16BDA-FB61-48B7-0DC8-079F48F539DA}"/>
            </a:ext>
          </a:extLst>
        </cdr:cNvPr>
        <cdr:cNvSpPr txBox="1"/>
      </cdr:nvSpPr>
      <cdr:spPr>
        <a:xfrm xmlns:a="http://schemas.openxmlformats.org/drawingml/2006/main">
          <a:off x="13594" y="5755823"/>
          <a:ext cx="1898209" cy="25803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08B8E60F-4C64-4B3E-A016-02CF25056EC9}" type="TxLink">
            <a:rPr lang="en-US" sz="1100" b="0" i="0" u="none" strike="noStrike">
              <a:solidFill>
                <a:srgbClr val="000000"/>
              </a:solidFill>
              <a:latin typeface="Verdana" panose="020B0604030504040204" pitchFamily="34" charset="0"/>
              <a:ea typeface="Verdana" panose="020B0604030504040204" pitchFamily="34" charset="0"/>
            </a:rPr>
            <a:pPr algn="ctr"/>
            <a:t>Noslēgti līgumi</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0.00134</cdr:x>
      <cdr:y>0.78089</cdr:y>
    </cdr:from>
    <cdr:to>
      <cdr:x>0.03683</cdr:x>
      <cdr:y>0.80127</cdr:y>
    </cdr:to>
    <cdr:sp macro="" textlink="">
      <cdr:nvSpPr>
        <cdr:cNvPr id="20" name="Rectangle 19">
          <a:extLst xmlns:a="http://schemas.openxmlformats.org/drawingml/2006/main">
            <a:ext uri="{FF2B5EF4-FFF2-40B4-BE49-F238E27FC236}">
              <a16:creationId xmlns:a16="http://schemas.microsoft.com/office/drawing/2014/main" id="{8821E9B2-3F6A-412D-B94F-3979DAC9F724}"/>
            </a:ext>
          </a:extLst>
        </cdr:cNvPr>
        <cdr:cNvSpPr/>
      </cdr:nvSpPr>
      <cdr:spPr>
        <a:xfrm xmlns:a="http://schemas.openxmlformats.org/drawingml/2006/main" flipV="1">
          <a:off x="13608" y="6864200"/>
          <a:ext cx="360000" cy="179168"/>
        </a:xfrm>
        <a:prstGeom xmlns:a="http://schemas.openxmlformats.org/drawingml/2006/main" prst="rect">
          <a:avLst/>
        </a:prstGeom>
        <a:solidFill xmlns:a="http://schemas.openxmlformats.org/drawingml/2006/main">
          <a:srgbClr val="6277BF"/>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0.49516</cdr:x>
      <cdr:y>0.72993</cdr:y>
    </cdr:from>
    <cdr:to>
      <cdr:x>0.75587</cdr:x>
      <cdr:y>0.76277</cdr:y>
    </cdr:to>
    <cdr:sp macro="" textlink="Grafiski!$Z$9">
      <cdr:nvSpPr>
        <cdr:cNvPr id="22" name="TextBox 34">
          <a:extLst xmlns:a="http://schemas.openxmlformats.org/drawingml/2006/main">
            <a:ext uri="{FF2B5EF4-FFF2-40B4-BE49-F238E27FC236}">
              <a16:creationId xmlns:a16="http://schemas.microsoft.com/office/drawing/2014/main" id="{A9917434-9AEE-234A-E1EE-D09122E6136D}"/>
            </a:ext>
          </a:extLst>
        </cdr:cNvPr>
        <cdr:cNvSpPr txBox="1"/>
      </cdr:nvSpPr>
      <cdr:spPr>
        <a:xfrm xmlns:a="http://schemas.openxmlformats.org/drawingml/2006/main">
          <a:off x="5022966" y="5442858"/>
          <a:ext cx="2644660" cy="24492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CBB6BB53-2914-4BBE-9086-A636FDA27617}" type="TxLink">
            <a:rPr lang="en-US" sz="1100" b="0" i="0" u="none" strike="noStrike">
              <a:solidFill>
                <a:srgbClr val="000000"/>
              </a:solidFill>
              <a:latin typeface="Verdana" panose="020B0604030504040204" pitchFamily="34" charset="0"/>
              <a:ea typeface="Verdana" panose="020B0604030504040204" pitchFamily="34" charset="0"/>
            </a:rPr>
            <a:pPr algn="ctr"/>
            <a:t>Bez reģionu sadalījuma</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0.50634</cdr:x>
      <cdr:y>0.73773</cdr:y>
    </cdr:from>
    <cdr:to>
      <cdr:x>0.54183</cdr:x>
      <cdr:y>0.75811</cdr:y>
    </cdr:to>
    <cdr:sp macro="" textlink="">
      <cdr:nvSpPr>
        <cdr:cNvPr id="23" name="Rectangle 22">
          <a:extLst xmlns:a="http://schemas.openxmlformats.org/drawingml/2006/main">
            <a:ext uri="{FF2B5EF4-FFF2-40B4-BE49-F238E27FC236}">
              <a16:creationId xmlns:a16="http://schemas.microsoft.com/office/drawing/2014/main" id="{804E17BA-98F9-7446-376C-A1F636FA6E3A}"/>
            </a:ext>
          </a:extLst>
        </cdr:cNvPr>
        <cdr:cNvSpPr/>
      </cdr:nvSpPr>
      <cdr:spPr>
        <a:xfrm xmlns:a="http://schemas.openxmlformats.org/drawingml/2006/main" flipV="1">
          <a:off x="5136371" y="6514891"/>
          <a:ext cx="360000" cy="180000"/>
        </a:xfrm>
        <a:prstGeom xmlns:a="http://schemas.openxmlformats.org/drawingml/2006/main" prst="rect">
          <a:avLst/>
        </a:prstGeom>
        <a:solidFill xmlns:a="http://schemas.openxmlformats.org/drawingml/2006/main">
          <a:srgbClr val="808080"/>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0.52648</cdr:x>
      <cdr:y>0.77555</cdr:y>
    </cdr:from>
    <cdr:to>
      <cdr:x>0.67136</cdr:x>
      <cdr:y>0.81204</cdr:y>
    </cdr:to>
    <cdr:sp macro="" textlink="Grafiski!$Z$10">
      <cdr:nvSpPr>
        <cdr:cNvPr id="25" name="TextBox 34">
          <a:extLst xmlns:a="http://schemas.openxmlformats.org/drawingml/2006/main">
            <a:ext uri="{FF2B5EF4-FFF2-40B4-BE49-F238E27FC236}">
              <a16:creationId xmlns:a16="http://schemas.microsoft.com/office/drawing/2014/main" id="{2D39D5A4-A5ED-EF0D-6DAB-AFFE7EB0AD59}"/>
            </a:ext>
          </a:extLst>
        </cdr:cNvPr>
        <cdr:cNvSpPr txBox="1"/>
      </cdr:nvSpPr>
      <cdr:spPr>
        <a:xfrm xmlns:a="http://schemas.openxmlformats.org/drawingml/2006/main">
          <a:off x="5340680" y="5783037"/>
          <a:ext cx="1469695" cy="27214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8D6788A3-1611-4015-808F-11892EF02800}" type="TxLink">
            <a:rPr lang="en-US" sz="1100" b="0" i="0" u="none" strike="noStrike">
              <a:solidFill>
                <a:srgbClr val="000000"/>
              </a:solidFill>
              <a:latin typeface="Verdana" panose="020B0604030504040204" pitchFamily="34" charset="0"/>
              <a:ea typeface="Verdana" panose="020B0604030504040204" pitchFamily="34" charset="0"/>
            </a:rPr>
            <a:pPr algn="ctr"/>
            <a:t>Rīga un Pierīga</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0.50615</cdr:x>
      <cdr:y>0.78121</cdr:y>
    </cdr:from>
    <cdr:to>
      <cdr:x>0.54164</cdr:x>
      <cdr:y>0.80159</cdr:y>
    </cdr:to>
    <cdr:sp macro="" textlink="">
      <cdr:nvSpPr>
        <cdr:cNvPr id="26" name="Rectangle 25">
          <a:extLst xmlns:a="http://schemas.openxmlformats.org/drawingml/2006/main">
            <a:ext uri="{FF2B5EF4-FFF2-40B4-BE49-F238E27FC236}">
              <a16:creationId xmlns:a16="http://schemas.microsoft.com/office/drawing/2014/main" id="{AF784F94-7D49-A37D-A82F-907F4B3E1979}"/>
            </a:ext>
          </a:extLst>
        </cdr:cNvPr>
        <cdr:cNvSpPr/>
      </cdr:nvSpPr>
      <cdr:spPr>
        <a:xfrm xmlns:a="http://schemas.openxmlformats.org/drawingml/2006/main" flipV="1">
          <a:off x="5134434" y="6866995"/>
          <a:ext cx="360000" cy="179168"/>
        </a:xfrm>
        <a:prstGeom xmlns:a="http://schemas.openxmlformats.org/drawingml/2006/main" prst="rect">
          <a:avLst/>
        </a:prstGeom>
        <a:solidFill xmlns:a="http://schemas.openxmlformats.org/drawingml/2006/main">
          <a:srgbClr val="4BA2F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0.53052</cdr:x>
      <cdr:y>0.81569</cdr:y>
    </cdr:from>
    <cdr:to>
      <cdr:x>0.61905</cdr:x>
      <cdr:y>0.86543</cdr:y>
    </cdr:to>
    <cdr:sp macro="" textlink="Grafiski!$Z$11">
      <cdr:nvSpPr>
        <cdr:cNvPr id="28" name="TextBox 34">
          <a:extLst xmlns:a="http://schemas.openxmlformats.org/drawingml/2006/main">
            <a:ext uri="{FF2B5EF4-FFF2-40B4-BE49-F238E27FC236}">
              <a16:creationId xmlns:a16="http://schemas.microsoft.com/office/drawing/2014/main" id="{A93A3F0D-B00D-767E-3B6F-2D80B31AD942}"/>
            </a:ext>
          </a:extLst>
        </cdr:cNvPr>
        <cdr:cNvSpPr txBox="1"/>
      </cdr:nvSpPr>
      <cdr:spPr>
        <a:xfrm xmlns:a="http://schemas.openxmlformats.org/drawingml/2006/main">
          <a:off x="5381662" y="6082394"/>
          <a:ext cx="898034" cy="37087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5F3703F1-D1F7-4E27-A8B6-C8132CBA795C}" type="TxLink">
            <a:rPr lang="en-US" sz="1100" b="0" i="0" u="none" strike="noStrike">
              <a:solidFill>
                <a:srgbClr val="000000"/>
              </a:solidFill>
              <a:latin typeface="Verdana" panose="020B0604030504040204" pitchFamily="34" charset="0"/>
              <a:ea typeface="Verdana" panose="020B0604030504040204" pitchFamily="34" charset="0"/>
            </a:rPr>
            <a:pPr algn="ctr"/>
            <a:t>Vidzeme</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0.50626</cdr:x>
      <cdr:y>0.82352</cdr:y>
    </cdr:from>
    <cdr:to>
      <cdr:x>0.54175</cdr:x>
      <cdr:y>0.8439</cdr:y>
    </cdr:to>
    <cdr:sp macro="" textlink="">
      <cdr:nvSpPr>
        <cdr:cNvPr id="29" name="Rectangle 28">
          <a:extLst xmlns:a="http://schemas.openxmlformats.org/drawingml/2006/main">
            <a:ext uri="{FF2B5EF4-FFF2-40B4-BE49-F238E27FC236}">
              <a16:creationId xmlns:a16="http://schemas.microsoft.com/office/drawing/2014/main" id="{052C91D2-F4F9-5211-91E5-084BF11375E5}"/>
            </a:ext>
          </a:extLst>
        </cdr:cNvPr>
        <cdr:cNvSpPr/>
      </cdr:nvSpPr>
      <cdr:spPr>
        <a:xfrm xmlns:a="http://schemas.openxmlformats.org/drawingml/2006/main" flipV="1">
          <a:off x="5135559" y="7238927"/>
          <a:ext cx="360000" cy="179168"/>
        </a:xfrm>
        <a:prstGeom xmlns:a="http://schemas.openxmlformats.org/drawingml/2006/main" prst="rect">
          <a:avLst/>
        </a:prstGeom>
        <a:solidFill xmlns:a="http://schemas.openxmlformats.org/drawingml/2006/main">
          <a:srgbClr val="A9EDFD"/>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0.52381</cdr:x>
      <cdr:y>0.86131</cdr:y>
    </cdr:from>
    <cdr:to>
      <cdr:x>0.63246</cdr:x>
      <cdr:y>0.89416</cdr:y>
    </cdr:to>
    <cdr:sp macro="" textlink="Grafiski!$Z$12">
      <cdr:nvSpPr>
        <cdr:cNvPr id="31" name="TextBox 34">
          <a:extLst xmlns:a="http://schemas.openxmlformats.org/drawingml/2006/main">
            <a:ext uri="{FF2B5EF4-FFF2-40B4-BE49-F238E27FC236}">
              <a16:creationId xmlns:a16="http://schemas.microsoft.com/office/drawing/2014/main" id="{AB4E35F7-FAE8-6C8B-1947-57CA2119371B}"/>
            </a:ext>
          </a:extLst>
        </cdr:cNvPr>
        <cdr:cNvSpPr txBox="1"/>
      </cdr:nvSpPr>
      <cdr:spPr>
        <a:xfrm xmlns:a="http://schemas.openxmlformats.org/drawingml/2006/main">
          <a:off x="5313595" y="6422573"/>
          <a:ext cx="1102174" cy="24492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FBA63DE1-7457-4C5E-BD02-7F567E534D47}" type="TxLink">
            <a:rPr lang="en-US" sz="1100" b="0" i="0" u="none" strike="noStrike">
              <a:solidFill>
                <a:srgbClr val="000000"/>
              </a:solidFill>
              <a:latin typeface="Verdana" panose="020B0604030504040204" pitchFamily="34" charset="0"/>
              <a:ea typeface="Verdana" panose="020B0604030504040204" pitchFamily="34" charset="0"/>
            </a:rPr>
            <a:pPr algn="ctr"/>
            <a:t>Kurzeme</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0.50679</cdr:x>
      <cdr:y>0.86866</cdr:y>
    </cdr:from>
    <cdr:to>
      <cdr:x>0.54228</cdr:x>
      <cdr:y>0.88904</cdr:y>
    </cdr:to>
    <cdr:sp macro="" textlink="">
      <cdr:nvSpPr>
        <cdr:cNvPr id="32" name="Rectangle 31">
          <a:extLst xmlns:a="http://schemas.openxmlformats.org/drawingml/2006/main">
            <a:ext uri="{FF2B5EF4-FFF2-40B4-BE49-F238E27FC236}">
              <a16:creationId xmlns:a16="http://schemas.microsoft.com/office/drawing/2014/main" id="{738DD9DB-F427-4C2F-75C4-2EB03D6E4CAF}"/>
            </a:ext>
          </a:extLst>
        </cdr:cNvPr>
        <cdr:cNvSpPr/>
      </cdr:nvSpPr>
      <cdr:spPr>
        <a:xfrm xmlns:a="http://schemas.openxmlformats.org/drawingml/2006/main" flipV="1">
          <a:off x="5140976" y="7635705"/>
          <a:ext cx="360000" cy="179168"/>
        </a:xfrm>
        <a:prstGeom xmlns:a="http://schemas.openxmlformats.org/drawingml/2006/main" prst="rect">
          <a:avLst/>
        </a:prstGeom>
        <a:solidFill xmlns:a="http://schemas.openxmlformats.org/drawingml/2006/main">
          <a:srgbClr val="CAD3ED"/>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0.52649</cdr:x>
      <cdr:y>0.90693</cdr:y>
    </cdr:from>
    <cdr:to>
      <cdr:x>0.63112</cdr:x>
      <cdr:y>0.93685</cdr:y>
    </cdr:to>
    <cdr:sp macro="" textlink="Grafiski!$Z$13">
      <cdr:nvSpPr>
        <cdr:cNvPr id="34" name="TextBox 34">
          <a:extLst xmlns:a="http://schemas.openxmlformats.org/drawingml/2006/main">
            <a:ext uri="{FF2B5EF4-FFF2-40B4-BE49-F238E27FC236}">
              <a16:creationId xmlns:a16="http://schemas.microsoft.com/office/drawing/2014/main" id="{E5A2A718-F7AB-5D14-7167-726186EBFB63}"/>
            </a:ext>
          </a:extLst>
        </cdr:cNvPr>
        <cdr:cNvSpPr txBox="1"/>
      </cdr:nvSpPr>
      <cdr:spPr>
        <a:xfrm xmlns:a="http://schemas.openxmlformats.org/drawingml/2006/main">
          <a:off x="5340780" y="6762751"/>
          <a:ext cx="1061381" cy="22307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BCF09843-FB3A-4425-B12E-45F6BA0A9FC1}" type="TxLink">
            <a:rPr lang="en-US" sz="1100" b="0" i="0" u="none" strike="noStrike">
              <a:solidFill>
                <a:srgbClr val="000000"/>
              </a:solidFill>
              <a:latin typeface="Verdana" panose="020B0604030504040204" pitchFamily="34" charset="0"/>
              <a:ea typeface="Verdana" panose="020B0604030504040204" pitchFamily="34" charset="0"/>
            </a:rPr>
            <a:pPr algn="ctr"/>
            <a:t>Zemgale</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0.50616</cdr:x>
      <cdr:y>0.91202</cdr:y>
    </cdr:from>
    <cdr:to>
      <cdr:x>0.54165</cdr:x>
      <cdr:y>0.93241</cdr:y>
    </cdr:to>
    <cdr:sp macro="" textlink="">
      <cdr:nvSpPr>
        <cdr:cNvPr id="35" name="Rectangle 34">
          <a:extLst xmlns:a="http://schemas.openxmlformats.org/drawingml/2006/main">
            <a:ext uri="{FF2B5EF4-FFF2-40B4-BE49-F238E27FC236}">
              <a16:creationId xmlns:a16="http://schemas.microsoft.com/office/drawing/2014/main" id="{68AA5B4C-2E45-D0FF-CC80-3B51E5DFD7BC}"/>
            </a:ext>
          </a:extLst>
        </cdr:cNvPr>
        <cdr:cNvSpPr/>
      </cdr:nvSpPr>
      <cdr:spPr>
        <a:xfrm xmlns:a="http://schemas.openxmlformats.org/drawingml/2006/main" flipV="1">
          <a:off x="5134565" y="8016890"/>
          <a:ext cx="360000" cy="179168"/>
        </a:xfrm>
        <a:prstGeom xmlns:a="http://schemas.openxmlformats.org/drawingml/2006/main" prst="rect">
          <a:avLst/>
        </a:prstGeom>
        <a:solidFill xmlns:a="http://schemas.openxmlformats.org/drawingml/2006/main">
          <a:srgbClr val="DAD7C4"/>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0.51174</cdr:x>
      <cdr:y>0.94343</cdr:y>
    </cdr:from>
    <cdr:to>
      <cdr:x>0.63514</cdr:x>
      <cdr:y>0.9854</cdr:y>
    </cdr:to>
    <cdr:sp macro="" textlink="Grafiski!$Z$14">
      <cdr:nvSpPr>
        <cdr:cNvPr id="40" name="TextBox 34">
          <a:extLst xmlns:a="http://schemas.openxmlformats.org/drawingml/2006/main">
            <a:ext uri="{FF2B5EF4-FFF2-40B4-BE49-F238E27FC236}">
              <a16:creationId xmlns:a16="http://schemas.microsoft.com/office/drawing/2014/main" id="{827C8815-0144-2B6A-CD6C-AA0A5885D2A9}"/>
            </a:ext>
          </a:extLst>
        </cdr:cNvPr>
        <cdr:cNvSpPr txBox="1"/>
      </cdr:nvSpPr>
      <cdr:spPr>
        <a:xfrm xmlns:a="http://schemas.openxmlformats.org/drawingml/2006/main">
          <a:off x="5191156" y="7034894"/>
          <a:ext cx="1251826" cy="31296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00637F00-6271-4993-924E-F8E50FCCC091}" type="TxLink">
            <a:rPr lang="en-US" sz="1100" b="0" i="0" u="none" strike="noStrike">
              <a:solidFill>
                <a:srgbClr val="000000"/>
              </a:solidFill>
              <a:latin typeface="Verdana" panose="020B0604030504040204" pitchFamily="34" charset="0"/>
              <a:ea typeface="Verdana" panose="020B0604030504040204" pitchFamily="34" charset="0"/>
            </a:rPr>
            <a:pPr algn="ctr"/>
            <a:t>Latgale</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0.50595</cdr:x>
      <cdr:y>0.9508</cdr:y>
    </cdr:from>
    <cdr:to>
      <cdr:x>0.54144</cdr:x>
      <cdr:y>0.97119</cdr:y>
    </cdr:to>
    <cdr:sp macro="" textlink="">
      <cdr:nvSpPr>
        <cdr:cNvPr id="41" name="Rectangle 40">
          <a:extLst xmlns:a="http://schemas.openxmlformats.org/drawingml/2006/main">
            <a:ext uri="{FF2B5EF4-FFF2-40B4-BE49-F238E27FC236}">
              <a16:creationId xmlns:a16="http://schemas.microsoft.com/office/drawing/2014/main" id="{8A6F971F-91BB-E4A7-2C35-EC6C174673E6}"/>
            </a:ext>
          </a:extLst>
        </cdr:cNvPr>
        <cdr:cNvSpPr/>
      </cdr:nvSpPr>
      <cdr:spPr>
        <a:xfrm xmlns:a="http://schemas.openxmlformats.org/drawingml/2006/main" flipV="1">
          <a:off x="5132423" y="8357776"/>
          <a:ext cx="360000" cy="179168"/>
        </a:xfrm>
        <a:prstGeom xmlns:a="http://schemas.openxmlformats.org/drawingml/2006/main" prst="rect">
          <a:avLst/>
        </a:prstGeom>
        <a:solidFill xmlns:a="http://schemas.openxmlformats.org/drawingml/2006/main">
          <a:srgbClr val="4B9AB4"/>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userShapes>
</file>

<file path=xl/drawings/drawing5.xml><?xml version="1.0" encoding="utf-8"?>
<xdr:wsDr xmlns:xdr="http://schemas.openxmlformats.org/drawingml/2006/spreadsheetDrawing" xmlns:a="http://schemas.openxmlformats.org/drawingml/2006/main">
  <xdr:twoCellAnchor>
    <xdr:from>
      <xdr:col>6</xdr:col>
      <xdr:colOff>598714</xdr:colOff>
      <xdr:row>106</xdr:row>
      <xdr:rowOff>136071</xdr:rowOff>
    </xdr:from>
    <xdr:to>
      <xdr:col>7</xdr:col>
      <xdr:colOff>408214</xdr:colOff>
      <xdr:row>126</xdr:row>
      <xdr:rowOff>0</xdr:rowOff>
    </xdr:to>
    <xdr:sp macro="" textlink="">
      <xdr:nvSpPr>
        <xdr:cNvPr id="2" name="Rectangle 1">
          <a:extLst>
            <a:ext uri="{FF2B5EF4-FFF2-40B4-BE49-F238E27FC236}">
              <a16:creationId xmlns:a16="http://schemas.microsoft.com/office/drawing/2014/main" id="{48FB6623-41CD-4815-80C4-1D2F3D1759ED}"/>
            </a:ext>
          </a:extLst>
        </xdr:cNvPr>
        <xdr:cNvSpPr/>
      </xdr:nvSpPr>
      <xdr:spPr>
        <a:xfrm>
          <a:off x="7532914" y="24720096"/>
          <a:ext cx="419100" cy="3673929"/>
        </a:xfrm>
        <a:prstGeom prst="rect">
          <a:avLst/>
        </a:prstGeom>
        <a:solidFill>
          <a:schemeClr val="bg1"/>
        </a:solidFill>
        <a:ln>
          <a:solidFill>
            <a:sysClr val="windowText" lastClr="000000"/>
          </a:solidFill>
        </a:ln>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twoCellAnchor>
    <xdr:from>
      <xdr:col>11</xdr:col>
      <xdr:colOff>907597</xdr:colOff>
      <xdr:row>9</xdr:row>
      <xdr:rowOff>12245</xdr:rowOff>
    </xdr:from>
    <xdr:to>
      <xdr:col>22</xdr:col>
      <xdr:colOff>870858</xdr:colOff>
      <xdr:row>38</xdr:row>
      <xdr:rowOff>0</xdr:rowOff>
    </xdr:to>
    <xdr:graphicFrame macro="">
      <xdr:nvGraphicFramePr>
        <xdr:cNvPr id="3" name="Chart 2">
          <a:extLst>
            <a:ext uri="{FF2B5EF4-FFF2-40B4-BE49-F238E27FC236}">
              <a16:creationId xmlns:a16="http://schemas.microsoft.com/office/drawing/2014/main" id="{137EF614-BEAD-465A-9DE6-7C06B03210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95</xdr:row>
      <xdr:rowOff>122463</xdr:rowOff>
    </xdr:from>
    <xdr:to>
      <xdr:col>21</xdr:col>
      <xdr:colOff>489857</xdr:colOff>
      <xdr:row>137</xdr:row>
      <xdr:rowOff>163284</xdr:rowOff>
    </xdr:to>
    <xdr:graphicFrame macro="">
      <xdr:nvGraphicFramePr>
        <xdr:cNvPr id="4" name="Chart 3">
          <a:extLst>
            <a:ext uri="{FF2B5EF4-FFF2-40B4-BE49-F238E27FC236}">
              <a16:creationId xmlns:a16="http://schemas.microsoft.com/office/drawing/2014/main" id="{4C7310E0-3D2D-415F-A899-8EB91DD44E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299357</xdr:colOff>
      <xdr:row>47</xdr:row>
      <xdr:rowOff>5</xdr:rowOff>
    </xdr:from>
    <xdr:to>
      <xdr:col>22</xdr:col>
      <xdr:colOff>830036</xdr:colOff>
      <xdr:row>90</xdr:row>
      <xdr:rowOff>122466</xdr:rowOff>
    </xdr:to>
    <xdr:graphicFrame macro="">
      <xdr:nvGraphicFramePr>
        <xdr:cNvPr id="5" name="Chart 4">
          <a:extLst>
            <a:ext uri="{FF2B5EF4-FFF2-40B4-BE49-F238E27FC236}">
              <a16:creationId xmlns:a16="http://schemas.microsoft.com/office/drawing/2014/main" id="{78556626-FC0C-4859-AC87-73804F4C01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190500</xdr:colOff>
      <xdr:row>3</xdr:row>
      <xdr:rowOff>27214</xdr:rowOff>
    </xdr:from>
    <xdr:to>
      <xdr:col>11</xdr:col>
      <xdr:colOff>176893</xdr:colOff>
      <xdr:row>40</xdr:row>
      <xdr:rowOff>122465</xdr:rowOff>
    </xdr:to>
    <xdr:grpSp>
      <xdr:nvGrpSpPr>
        <xdr:cNvPr id="6" name="Group 5">
          <a:extLst>
            <a:ext uri="{FF2B5EF4-FFF2-40B4-BE49-F238E27FC236}">
              <a16:creationId xmlns:a16="http://schemas.microsoft.com/office/drawing/2014/main" id="{9673A080-5E88-42E1-B105-F7BDE4754D75}"/>
            </a:ext>
          </a:extLst>
        </xdr:cNvPr>
        <xdr:cNvGrpSpPr/>
      </xdr:nvGrpSpPr>
      <xdr:grpSpPr>
        <a:xfrm>
          <a:off x="190500" y="4204607"/>
          <a:ext cx="10722429" cy="7130144"/>
          <a:chOff x="571500" y="995755"/>
          <a:chExt cx="9336762" cy="8774174"/>
        </a:xfrm>
      </xdr:grpSpPr>
      <xdr:graphicFrame macro="">
        <xdr:nvGraphicFramePr>
          <xdr:cNvPr id="7" name="Chart 6">
            <a:extLst>
              <a:ext uri="{FF2B5EF4-FFF2-40B4-BE49-F238E27FC236}">
                <a16:creationId xmlns:a16="http://schemas.microsoft.com/office/drawing/2014/main" id="{89514218-6150-5D1C-7A6A-7B1D06F303F6}"/>
              </a:ext>
            </a:extLst>
          </xdr:cNvPr>
          <xdr:cNvGraphicFramePr>
            <a:graphicFrameLocks/>
          </xdr:cNvGraphicFramePr>
        </xdr:nvGraphicFramePr>
        <xdr:xfrm>
          <a:off x="605519" y="995755"/>
          <a:ext cx="9302743" cy="8774174"/>
        </xdr:xfrm>
        <a:graphic>
          <a:graphicData uri="http://schemas.openxmlformats.org/drawingml/2006/chart">
            <c:chart xmlns:c="http://schemas.openxmlformats.org/drawingml/2006/chart" xmlns:r="http://schemas.openxmlformats.org/officeDocument/2006/relationships" r:id="rId4"/>
          </a:graphicData>
        </a:graphic>
      </xdr:graphicFrame>
      <xdr:sp macro="" textlink="$Z$7">
        <xdr:nvSpPr>
          <xdr:cNvPr id="8" name="TextBox 7">
            <a:extLst>
              <a:ext uri="{FF2B5EF4-FFF2-40B4-BE49-F238E27FC236}">
                <a16:creationId xmlns:a16="http://schemas.microsoft.com/office/drawing/2014/main" id="{B7D0DBED-C23B-C51F-D1F7-0951FA8CA2D1}"/>
              </a:ext>
            </a:extLst>
          </xdr:cNvPr>
          <xdr:cNvSpPr txBox="1"/>
        </xdr:nvSpPr>
        <xdr:spPr>
          <a:xfrm>
            <a:off x="571500" y="7331767"/>
            <a:ext cx="1350750" cy="4651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fld id="{53B1CEF7-B49D-4580-BB51-AA8E5FAC004A}" type="TxLink">
              <a:rPr lang="en-US" sz="1100" b="0" i="0" u="none" strike="noStrike">
                <a:solidFill>
                  <a:srgbClr val="000000"/>
                </a:solidFill>
                <a:latin typeface="Verdana" panose="020B0604030504040204" pitchFamily="34" charset="0"/>
                <a:ea typeface="Verdana" panose="020B0604030504040204" pitchFamily="34" charset="0"/>
              </a:rPr>
              <a:pPr algn="r"/>
              <a:t>No contracts</a:t>
            </a:fld>
            <a:endParaRPr lang="lv-LV" sz="1100">
              <a:latin typeface="Verdana" panose="020B0604030504040204" pitchFamily="34" charset="0"/>
              <a:ea typeface="Verdana" panose="020B0604030504040204" pitchFamily="34" charset="0"/>
            </a:endParaRPr>
          </a:p>
        </xdr:txBody>
      </xdr:sp>
      <xdr:sp macro="" textlink="">
        <xdr:nvSpPr>
          <xdr:cNvPr id="9" name="Rectangle 8">
            <a:extLst>
              <a:ext uri="{FF2B5EF4-FFF2-40B4-BE49-F238E27FC236}">
                <a16:creationId xmlns:a16="http://schemas.microsoft.com/office/drawing/2014/main" id="{8579C086-9DBB-079C-6F94-53A72F98C500}"/>
              </a:ext>
            </a:extLst>
          </xdr:cNvPr>
          <xdr:cNvSpPr>
            <a:spLocks/>
          </xdr:cNvSpPr>
        </xdr:nvSpPr>
        <xdr:spPr>
          <a:xfrm flipV="1">
            <a:off x="614081" y="7510049"/>
            <a:ext cx="360000" cy="180000"/>
          </a:xfrm>
          <a:prstGeom prst="rect">
            <a:avLst/>
          </a:prstGeom>
          <a:solidFill>
            <a:srgbClr val="2739C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lIns="3600000" tIns="3600000" rIns="3600000" bIns="3600000" rtlCol="0" anchor="t"/>
          <a:lstStyle/>
          <a:p>
            <a:pPr algn="l"/>
            <a:endParaRPr lang="lv-LV" sz="1100"/>
          </a:p>
        </xdr:txBody>
      </xdr:sp>
    </xdr:grpSp>
    <xdr:clientData/>
  </xdr:twoCellAnchor>
</xdr:wsDr>
</file>

<file path=xl/drawings/drawing6.xml><?xml version="1.0" encoding="utf-8"?>
<c:userShapes xmlns:c="http://schemas.openxmlformats.org/drawingml/2006/chart">
  <cdr:relSizeAnchor xmlns:cdr="http://schemas.openxmlformats.org/drawingml/2006/chartDrawing">
    <cdr:from>
      <cdr:x>0.16866</cdr:x>
      <cdr:y>0.9196</cdr:y>
    </cdr:from>
    <cdr:to>
      <cdr:x>0.44031</cdr:x>
      <cdr:y>0.98018</cdr:y>
    </cdr:to>
    <cdr:grpSp>
      <cdr:nvGrpSpPr>
        <cdr:cNvPr id="4" name="Group 3">
          <a:extLst xmlns:a="http://schemas.openxmlformats.org/drawingml/2006/main">
            <a:ext uri="{FF2B5EF4-FFF2-40B4-BE49-F238E27FC236}">
              <a16:creationId xmlns:a16="http://schemas.microsoft.com/office/drawing/2014/main" id="{A2C94600-947A-0A3A-2F1D-56EF02D77BCA}"/>
            </a:ext>
          </a:extLst>
        </cdr:cNvPr>
        <cdr:cNvGrpSpPr/>
      </cdr:nvGrpSpPr>
      <cdr:grpSpPr>
        <a:xfrm xmlns:a="http://schemas.openxmlformats.org/drawingml/2006/main">
          <a:off x="3017900" y="7395259"/>
          <a:ext cx="4860740" cy="487173"/>
          <a:chOff x="6286500" y="7673960"/>
          <a:chExt cx="3543300" cy="469916"/>
        </a:xfrm>
      </cdr:grpSpPr>
      <cdr:sp macro="" textlink="Grafiski_ENG!$AF$84">
        <cdr:nvSpPr>
          <cdr:cNvPr id="2" name="TextBox 1">
            <a:extLst xmlns:a="http://schemas.openxmlformats.org/drawingml/2006/main">
              <a:ext uri="{FF2B5EF4-FFF2-40B4-BE49-F238E27FC236}">
                <a16:creationId xmlns:a16="http://schemas.microsoft.com/office/drawing/2014/main" id="{42787B11-4C5B-B589-08E1-9FB5BD82AD16}"/>
              </a:ext>
            </a:extLst>
          </cdr:cNvPr>
          <cdr:cNvSpPr txBox="1"/>
        </cdr:nvSpPr>
        <cdr:spPr>
          <a:xfrm xmlns:a="http://schemas.openxmlformats.org/drawingml/2006/main">
            <a:off x="6286500" y="7810501"/>
            <a:ext cx="3543300" cy="3333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A76C48B9-03D9-4EAA-AF72-B8AE72934A90}" type="TxLink">
              <a:rPr lang="en-US" sz="1100" b="0" i="0" u="none" strike="noStrike" kern="1200">
                <a:solidFill>
                  <a:srgbClr val="000000"/>
                </a:solidFill>
                <a:latin typeface="Aptos Narrow"/>
                <a:ea typeface="Verdana" panose="020B0604030504040204" pitchFamily="34" charset="0"/>
              </a:rPr>
              <a:pPr algn="ctr"/>
              <a:t> </a:t>
            </a:fld>
            <a:endParaRPr lang="lv-LV" sz="1100" kern="1200">
              <a:latin typeface="Verdana" panose="020B0604030504040204" pitchFamily="34" charset="0"/>
              <a:ea typeface="Verdana" panose="020B0604030504040204" pitchFamily="34" charset="0"/>
            </a:endParaRPr>
          </a:p>
        </cdr:txBody>
      </cdr:sp>
      <cdr:sp macro="" textlink="">
        <cdr:nvSpPr>
          <cdr:cNvPr id="3" name="Rectangle 2">
            <a:extLst xmlns:a="http://schemas.openxmlformats.org/drawingml/2006/main">
              <a:ext uri="{FF2B5EF4-FFF2-40B4-BE49-F238E27FC236}">
                <a16:creationId xmlns:a16="http://schemas.microsoft.com/office/drawing/2014/main" id="{CC26BA86-B42E-6611-4229-FF71FA444CA2}"/>
              </a:ext>
            </a:extLst>
          </cdr:cNvPr>
          <cdr:cNvSpPr/>
        </cdr:nvSpPr>
        <cdr:spPr>
          <a:xfrm xmlns:a="http://schemas.openxmlformats.org/drawingml/2006/main">
            <a:off x="6480569" y="7673960"/>
            <a:ext cx="247650" cy="152400"/>
          </a:xfrm>
          <a:prstGeom xmlns:a="http://schemas.openxmlformats.org/drawingml/2006/main" prst="rect">
            <a:avLst/>
          </a:prstGeom>
          <a:solidFill xmlns:a="http://schemas.openxmlformats.org/drawingml/2006/main">
            <a:srgbClr val="6277BF"/>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p>
        </cdr:txBody>
      </cdr:sp>
    </cdr:grpSp>
  </cdr:relSizeAnchor>
  <cdr:relSizeAnchor xmlns:cdr="http://schemas.openxmlformats.org/drawingml/2006/chartDrawing">
    <cdr:from>
      <cdr:x>0.50093</cdr:x>
      <cdr:y>0.92308</cdr:y>
    </cdr:from>
    <cdr:to>
      <cdr:x>0.69957</cdr:x>
      <cdr:y>0.98177</cdr:y>
    </cdr:to>
    <cdr:grpSp>
      <cdr:nvGrpSpPr>
        <cdr:cNvPr id="5" name="Group 4">
          <a:extLst xmlns:a="http://schemas.openxmlformats.org/drawingml/2006/main">
            <a:ext uri="{FF2B5EF4-FFF2-40B4-BE49-F238E27FC236}">
              <a16:creationId xmlns:a16="http://schemas.microsoft.com/office/drawing/2014/main" id="{2AE26531-81A1-4B2E-2738-CCC07FFA5CCE}"/>
            </a:ext>
          </a:extLst>
        </cdr:cNvPr>
        <cdr:cNvGrpSpPr/>
      </cdr:nvGrpSpPr>
      <cdr:grpSpPr>
        <a:xfrm xmlns:a="http://schemas.openxmlformats.org/drawingml/2006/main">
          <a:off x="8963337" y="7423244"/>
          <a:ext cx="3554344" cy="471975"/>
          <a:chOff x="-54459" y="-120028"/>
          <a:chExt cx="2587625" cy="481228"/>
        </a:xfrm>
      </cdr:grpSpPr>
      <cdr:sp macro="" textlink="Grafiski_ENG!$AG$84">
        <cdr:nvSpPr>
          <cdr:cNvPr id="6" name="TextBox 2">
            <a:extLst xmlns:a="http://schemas.openxmlformats.org/drawingml/2006/main">
              <a:ext uri="{FF2B5EF4-FFF2-40B4-BE49-F238E27FC236}">
                <a16:creationId xmlns:a16="http://schemas.microsoft.com/office/drawing/2014/main" id="{D75877BE-B3ED-39E0-2932-FA244F3FE102}"/>
              </a:ext>
            </a:extLst>
          </cdr:cNvPr>
          <cdr:cNvSpPr txBox="1"/>
        </cdr:nvSpPr>
        <cdr:spPr>
          <a:xfrm xmlns:a="http://schemas.openxmlformats.org/drawingml/2006/main">
            <a:off x="-54459" y="27825"/>
            <a:ext cx="2587625" cy="3333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574661C2-AB7A-4D87-B368-B4813A0E61E9}" type="TxLink">
              <a:rPr lang="en-US" sz="1100" b="0" i="0" u="none" strike="noStrike" kern="1200">
                <a:solidFill>
                  <a:srgbClr val="000000"/>
                </a:solidFill>
                <a:latin typeface="Aptos Narrow"/>
                <a:ea typeface="Verdana" panose="020B0604030504040204" pitchFamily="34" charset="0"/>
              </a:rPr>
              <a:pPr algn="ctr"/>
              <a:t> </a:t>
            </a:fld>
            <a:endParaRPr lang="lv-LV" sz="1100" kern="1200">
              <a:latin typeface="Verdana" panose="020B0604030504040204" pitchFamily="34" charset="0"/>
              <a:ea typeface="Verdana" panose="020B0604030504040204" pitchFamily="34" charset="0"/>
            </a:endParaRPr>
          </a:p>
        </cdr:txBody>
      </cdr:sp>
      <cdr:sp macro="" textlink="">
        <cdr:nvSpPr>
          <cdr:cNvPr id="7" name="Rectangle 6">
            <a:extLst xmlns:a="http://schemas.openxmlformats.org/drawingml/2006/main">
              <a:ext uri="{FF2B5EF4-FFF2-40B4-BE49-F238E27FC236}">
                <a16:creationId xmlns:a16="http://schemas.microsoft.com/office/drawing/2014/main" id="{4F51B386-37C9-3193-4345-E7B9D95999C1}"/>
              </a:ext>
            </a:extLst>
          </cdr:cNvPr>
          <cdr:cNvSpPr/>
        </cdr:nvSpPr>
        <cdr:spPr>
          <a:xfrm xmlns:a="http://schemas.openxmlformats.org/drawingml/2006/main">
            <a:off x="392181" y="-120028"/>
            <a:ext cx="247650" cy="152400"/>
          </a:xfrm>
          <a:prstGeom xmlns:a="http://schemas.openxmlformats.org/drawingml/2006/main" prst="rect">
            <a:avLst/>
          </a:prstGeom>
          <a:solidFill xmlns:a="http://schemas.openxmlformats.org/drawingml/2006/main">
            <a:srgbClr val="CAD3ED"/>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p>
        </cdr:txBody>
      </cdr:sp>
    </cdr:grpSp>
  </cdr:relSizeAnchor>
  <cdr:relSizeAnchor xmlns:cdr="http://schemas.openxmlformats.org/drawingml/2006/chartDrawing">
    <cdr:from>
      <cdr:x>0.1984</cdr:x>
      <cdr:y>0.9137</cdr:y>
    </cdr:from>
    <cdr:to>
      <cdr:x>0.52091</cdr:x>
      <cdr:y>0.96954</cdr:y>
    </cdr:to>
    <cdr:sp macro="" textlink="Grafiski_ENG!$AF$85">
      <cdr:nvSpPr>
        <cdr:cNvPr id="8" name="TextBox 7">
          <a:extLst xmlns:a="http://schemas.openxmlformats.org/drawingml/2006/main">
            <a:ext uri="{FF2B5EF4-FFF2-40B4-BE49-F238E27FC236}">
              <a16:creationId xmlns:a16="http://schemas.microsoft.com/office/drawing/2014/main" id="{198243A5-C770-9C78-B91F-CE007E98F945}"/>
            </a:ext>
          </a:extLst>
        </cdr:cNvPr>
        <cdr:cNvSpPr txBox="1"/>
      </cdr:nvSpPr>
      <cdr:spPr>
        <a:xfrm xmlns:a="http://schemas.openxmlformats.org/drawingml/2006/main">
          <a:off x="3550121" y="7347812"/>
          <a:ext cx="5770798" cy="4490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4CB890D3-A3BC-4D76-99BF-BEF9C36D00BA}" type="TxLink">
            <a:rPr lang="en-US" sz="1200" b="0" i="0" u="none" strike="noStrike" kern="1200">
              <a:solidFill>
                <a:srgbClr val="000000"/>
              </a:solidFill>
              <a:latin typeface="Verdana" panose="020B0604030504040204" pitchFamily="34" charset="0"/>
              <a:ea typeface="Verdana" panose="020B0604030504040204" pitchFamily="34" charset="0"/>
            </a:rPr>
            <a:pPr/>
            <a:t>Contract amounts for which payments have not yet been approved</a:t>
          </a:fld>
          <a:endParaRPr lang="lv-LV" sz="1200" kern="12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0.53896</cdr:x>
      <cdr:y>0.93525</cdr:y>
    </cdr:from>
    <cdr:to>
      <cdr:x>0.77706</cdr:x>
      <cdr:y>0.99109</cdr:y>
    </cdr:to>
    <cdr:sp macro="" textlink="">
      <cdr:nvSpPr>
        <cdr:cNvPr id="9" name="TextBox 1">
          <a:extLst xmlns:a="http://schemas.openxmlformats.org/drawingml/2006/main">
            <a:ext uri="{FF2B5EF4-FFF2-40B4-BE49-F238E27FC236}">
              <a16:creationId xmlns:a16="http://schemas.microsoft.com/office/drawing/2014/main" id="{A7A2D128-03E8-4B8F-5036-67C7BBC96EE6}"/>
            </a:ext>
          </a:extLst>
        </cdr:cNvPr>
        <cdr:cNvSpPr txBox="1"/>
      </cdr:nvSpPr>
      <cdr:spPr>
        <a:xfrm xmlns:a="http://schemas.openxmlformats.org/drawingml/2006/main">
          <a:off x="9643837" y="7521121"/>
          <a:ext cx="4260398" cy="4490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lv-LV" sz="1200" kern="12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0.55506</cdr:x>
      <cdr:y>0.91539</cdr:y>
    </cdr:from>
    <cdr:to>
      <cdr:x>0.81293</cdr:x>
      <cdr:y>0.97123</cdr:y>
    </cdr:to>
    <cdr:sp macro="" textlink="Grafiski_ENG!$AG$85">
      <cdr:nvSpPr>
        <cdr:cNvPr id="10" name="TextBox 9">
          <a:extLst xmlns:a="http://schemas.openxmlformats.org/drawingml/2006/main">
            <a:ext uri="{FF2B5EF4-FFF2-40B4-BE49-F238E27FC236}">
              <a16:creationId xmlns:a16="http://schemas.microsoft.com/office/drawing/2014/main" id="{BFDA68B8-44CD-4910-72DF-6A3125F6CE05}"/>
            </a:ext>
          </a:extLst>
        </cdr:cNvPr>
        <cdr:cNvSpPr txBox="1"/>
      </cdr:nvSpPr>
      <cdr:spPr>
        <a:xfrm xmlns:a="http://schemas.openxmlformats.org/drawingml/2006/main">
          <a:off x="9931907" y="7361403"/>
          <a:ext cx="4614169" cy="4490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D79791A3-4DC7-4B9D-B69B-DA79115FE09E}" type="TxLink">
            <a:rPr lang="en-US" sz="1200" b="0" i="0" u="none" strike="noStrike" kern="1200">
              <a:solidFill>
                <a:srgbClr val="000000"/>
              </a:solidFill>
              <a:latin typeface="Verdana" panose="020B0604030504040204" pitchFamily="34" charset="0"/>
              <a:ea typeface="Verdana" panose="020B0604030504040204" pitchFamily="34" charset="0"/>
            </a:rPr>
            <a:pPr/>
            <a:t>Approved payments </a:t>
          </a:fld>
          <a:endParaRPr lang="lv-LV" sz="1200" kern="12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0.47445</cdr:x>
      <cdr:y>0.44315</cdr:y>
    </cdr:from>
    <cdr:to>
      <cdr:x>0.52555</cdr:x>
      <cdr:y>0.55685</cdr:y>
    </cdr:to>
    <cdr:sp macro="" textlink="">
      <cdr:nvSpPr>
        <cdr:cNvPr id="11" name="TextBox 10">
          <a:extLst xmlns:a="http://schemas.openxmlformats.org/drawingml/2006/main">
            <a:ext uri="{FF2B5EF4-FFF2-40B4-BE49-F238E27FC236}">
              <a16:creationId xmlns:a16="http://schemas.microsoft.com/office/drawing/2014/main" id="{B2639929-FB27-0813-543E-C77EC9A1E5E0}"/>
            </a:ext>
          </a:extLst>
        </cdr:cNvPr>
        <cdr:cNvSpPr txBox="1"/>
      </cdr:nvSpPr>
      <cdr:spPr>
        <a:xfrm xmlns:a="http://schemas.openxmlformats.org/drawingml/2006/main">
          <a:off x="8489496" y="3563710"/>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0.22502</cdr:x>
      <cdr:y>0.96108</cdr:y>
    </cdr:from>
    <cdr:to>
      <cdr:x>0.48593</cdr:x>
      <cdr:y>1</cdr:y>
    </cdr:to>
    <cdr:sp macro="" textlink="">
      <cdr:nvSpPr>
        <cdr:cNvPr id="12" name="TextBox 11">
          <a:extLst xmlns:a="http://schemas.openxmlformats.org/drawingml/2006/main">
            <a:ext uri="{FF2B5EF4-FFF2-40B4-BE49-F238E27FC236}">
              <a16:creationId xmlns:a16="http://schemas.microsoft.com/office/drawing/2014/main" id="{EC95C205-E3BA-C335-FE4E-E50FBA0EF1F9}"/>
            </a:ext>
          </a:extLst>
        </cdr:cNvPr>
        <cdr:cNvSpPr txBox="1"/>
      </cdr:nvSpPr>
      <cdr:spPr>
        <a:xfrm xmlns:a="http://schemas.openxmlformats.org/drawingml/2006/main">
          <a:off x="4026353" y="7728857"/>
          <a:ext cx="4668613" cy="31296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0.46519</cdr:x>
      <cdr:y>0.13322</cdr:y>
    </cdr:from>
    <cdr:to>
      <cdr:x>0.46595</cdr:x>
      <cdr:y>0.70851</cdr:y>
    </cdr:to>
    <cdr:cxnSp macro="">
      <cdr:nvCxnSpPr>
        <cdr:cNvPr id="15" name="Straight Connector 14">
          <a:extLst xmlns:a="http://schemas.openxmlformats.org/drawingml/2006/main">
            <a:ext uri="{FF2B5EF4-FFF2-40B4-BE49-F238E27FC236}">
              <a16:creationId xmlns:a16="http://schemas.microsoft.com/office/drawing/2014/main" id="{56EBAEF1-B38C-7C75-4B5B-C4B99025330F}"/>
            </a:ext>
          </a:extLst>
        </cdr:cNvPr>
        <cdr:cNvCxnSpPr/>
      </cdr:nvCxnSpPr>
      <cdr:spPr>
        <a:xfrm xmlns:a="http://schemas.openxmlformats.org/drawingml/2006/main" flipH="1">
          <a:off x="8323770" y="1071331"/>
          <a:ext cx="13599" cy="4626380"/>
        </a:xfrm>
        <a:prstGeom xmlns:a="http://schemas.openxmlformats.org/drawingml/2006/main" prst="line">
          <a:avLst/>
        </a:prstGeom>
        <a:ln xmlns:a="http://schemas.openxmlformats.org/drawingml/2006/main" w="28575">
          <a:prstDash val="dash"/>
        </a:ln>
      </cdr:spPr>
      <cdr:style>
        <a:lnRef xmlns:a="http://schemas.openxmlformats.org/drawingml/2006/main" idx="2">
          <a:schemeClr val="dk1"/>
        </a:lnRef>
        <a:fillRef xmlns:a="http://schemas.openxmlformats.org/drawingml/2006/main" idx="0">
          <a:schemeClr val="dk1"/>
        </a:fillRef>
        <a:effectRef xmlns:a="http://schemas.openxmlformats.org/drawingml/2006/main" idx="1">
          <a:schemeClr val="dk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0.62604</cdr:x>
      <cdr:y>0.94112</cdr:y>
    </cdr:from>
    <cdr:to>
      <cdr:x>0.90939</cdr:x>
      <cdr:y>0.98642</cdr:y>
    </cdr:to>
    <cdr:sp macro="" textlink="Grafiski_ENG!$AF$33">
      <cdr:nvSpPr>
        <cdr:cNvPr id="6" name="TextBox 2">
          <a:extLst xmlns:a="http://schemas.openxmlformats.org/drawingml/2006/main">
            <a:ext uri="{FF2B5EF4-FFF2-40B4-BE49-F238E27FC236}">
              <a16:creationId xmlns:a16="http://schemas.microsoft.com/office/drawing/2014/main" id="{D75877BE-B3ED-39E0-2932-FA244F3FE102}"/>
            </a:ext>
          </a:extLst>
        </cdr:cNvPr>
        <cdr:cNvSpPr txBox="1"/>
      </cdr:nvSpPr>
      <cdr:spPr>
        <a:xfrm xmlns:a="http://schemas.openxmlformats.org/drawingml/2006/main">
          <a:off x="11610892" y="7850047"/>
          <a:ext cx="5255161" cy="37785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fld id="{6221DC31-BCC5-426F-A0C7-8D10A652C234}" type="TxLink">
            <a:rPr lang="en-US" sz="1100" b="0" i="0" u="none" strike="noStrike" kern="1200">
              <a:solidFill>
                <a:srgbClr val="000000"/>
              </a:solidFill>
              <a:latin typeface="Verdana" panose="020B0604030504040204" pitchFamily="34" charset="0"/>
              <a:ea typeface="Verdana" panose="020B0604030504040204" pitchFamily="34" charset="0"/>
            </a:rPr>
            <a:pPr algn="ctr"/>
            <a:t> </a:t>
          </a:fld>
          <a:endParaRPr lang="lv-LV" sz="1100" kern="12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0.47445</cdr:x>
      <cdr:y>0.44764</cdr:y>
    </cdr:from>
    <cdr:to>
      <cdr:x>0.52555</cdr:x>
      <cdr:y>0.55236</cdr:y>
    </cdr:to>
    <cdr:sp macro="" textlink="">
      <cdr:nvSpPr>
        <cdr:cNvPr id="9" name="TextBox 8">
          <a:extLst xmlns:a="http://schemas.openxmlformats.org/drawingml/2006/main">
            <a:ext uri="{FF2B5EF4-FFF2-40B4-BE49-F238E27FC236}">
              <a16:creationId xmlns:a16="http://schemas.microsoft.com/office/drawing/2014/main" id="{6D443AB5-4BE5-8602-3AEA-9AAD616882B4}"/>
            </a:ext>
          </a:extLst>
        </cdr:cNvPr>
        <cdr:cNvSpPr txBox="1"/>
      </cdr:nvSpPr>
      <cdr:spPr>
        <a:xfrm xmlns:a="http://schemas.openxmlformats.org/drawingml/2006/main">
          <a:off x="8489496" y="3908373"/>
          <a:ext cx="914400" cy="914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lv-LV" sz="1100" kern="1200"/>
        </a:p>
      </cdr:txBody>
    </cdr:sp>
  </cdr:relSizeAnchor>
  <cdr:relSizeAnchor xmlns:cdr="http://schemas.openxmlformats.org/drawingml/2006/chartDrawing">
    <cdr:from>
      <cdr:x>0</cdr:x>
      <cdr:y>0.54649</cdr:y>
    </cdr:from>
    <cdr:to>
      <cdr:x>0.91391</cdr:x>
      <cdr:y>0.97227</cdr:y>
    </cdr:to>
    <cdr:grpSp>
      <cdr:nvGrpSpPr>
        <cdr:cNvPr id="13" name="Group 12">
          <a:extLst xmlns:a="http://schemas.openxmlformats.org/drawingml/2006/main">
            <a:ext uri="{FF2B5EF4-FFF2-40B4-BE49-F238E27FC236}">
              <a16:creationId xmlns:a16="http://schemas.microsoft.com/office/drawing/2014/main" id="{4DE102B0-249C-3640-D720-F511F1FA6D3A}"/>
            </a:ext>
          </a:extLst>
        </cdr:cNvPr>
        <cdr:cNvGrpSpPr/>
      </cdr:nvGrpSpPr>
      <cdr:grpSpPr>
        <a:xfrm xmlns:a="http://schemas.openxmlformats.org/drawingml/2006/main">
          <a:off x="0" y="4558369"/>
          <a:ext cx="16949865" cy="3551506"/>
          <a:chOff x="0" y="4558389"/>
          <a:chExt cx="16949948" cy="3551464"/>
        </a:xfrm>
      </cdr:grpSpPr>
      <cdr:sp macro="" textlink="">
        <cdr:nvSpPr>
          <cdr:cNvPr id="8" name="TextBox 7">
            <a:extLst xmlns:a="http://schemas.openxmlformats.org/drawingml/2006/main">
              <a:ext uri="{FF2B5EF4-FFF2-40B4-BE49-F238E27FC236}">
                <a16:creationId xmlns:a16="http://schemas.microsoft.com/office/drawing/2014/main" id="{94D229BA-D08B-B193-917C-3088D03D62BF}"/>
              </a:ext>
            </a:extLst>
          </cdr:cNvPr>
          <cdr:cNvSpPr txBox="1"/>
        </cdr:nvSpPr>
        <cdr:spPr>
          <a:xfrm xmlns:a="http://schemas.openxmlformats.org/drawingml/2006/main">
            <a:off x="0" y="7777962"/>
            <a:ext cx="6381280" cy="3318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lv-LV" sz="1100">
                <a:effectLst/>
                <a:latin typeface="Verdana" panose="020B0604030504040204" pitchFamily="34" charset="0"/>
                <a:ea typeface="Verdana" panose="020B0604030504040204" pitchFamily="34" charset="0"/>
                <a:cs typeface="+mn-cs"/>
              </a:rPr>
              <a:t>*Excluding "All of Latvia" and Riga, the scale has been adjusted for visualization purposes.</a:t>
            </a:r>
            <a:endParaRPr lang="lv-LV" sz="1100" kern="1200">
              <a:latin typeface="Verdana" panose="020B0604030504040204" pitchFamily="34" charset="0"/>
              <a:ea typeface="Verdana" panose="020B0604030504040204" pitchFamily="34" charset="0"/>
            </a:endParaRPr>
          </a:p>
        </cdr:txBody>
      </cdr:sp>
      <cdr:sp macro="" textlink="Grafiski_ENG!$AE$33">
        <cdr:nvSpPr>
          <cdr:cNvPr id="2" name="TextBox 1">
            <a:extLst xmlns:a="http://schemas.openxmlformats.org/drawingml/2006/main">
              <a:ext uri="{FF2B5EF4-FFF2-40B4-BE49-F238E27FC236}">
                <a16:creationId xmlns:a16="http://schemas.microsoft.com/office/drawing/2014/main" id="{42787B11-4C5B-B589-08E1-9FB5BD82AD16}"/>
              </a:ext>
            </a:extLst>
          </cdr:cNvPr>
          <cdr:cNvSpPr txBox="1"/>
        </cdr:nvSpPr>
        <cdr:spPr>
          <a:xfrm xmlns:a="http://schemas.openxmlformats.org/drawingml/2006/main">
            <a:off x="6016304" y="7756777"/>
            <a:ext cx="7251881" cy="27267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fld id="{4583ECBA-D306-441C-A6B6-E96F6892CA3D}" type="TxLink">
              <a:rPr lang="en-US" sz="1200" b="0" i="0" u="none" strike="noStrike" kern="1200">
                <a:solidFill>
                  <a:srgbClr val="000000"/>
                </a:solidFill>
                <a:latin typeface="Verdana" panose="020B0604030504040204" pitchFamily="34" charset="0"/>
                <a:ea typeface="Verdana" panose="020B0604030504040204" pitchFamily="34" charset="0"/>
              </a:rPr>
              <a:pPr algn="ctr"/>
              <a:t>Contract amounts for which payments have not been approved, total 2 596,3</a:t>
            </a:fld>
            <a:endParaRPr lang="lv-LV" sz="1200" kern="1200">
              <a:latin typeface="Verdana" panose="020B0604030504040204" pitchFamily="34" charset="0"/>
              <a:ea typeface="Verdana" panose="020B0604030504040204" pitchFamily="34" charset="0"/>
            </a:endParaRPr>
          </a:p>
        </cdr:txBody>
      </cdr:sp>
      <cdr:sp macro="" textlink="">
        <cdr:nvSpPr>
          <cdr:cNvPr id="3" name="Rectangle 2">
            <a:extLst xmlns:a="http://schemas.openxmlformats.org/drawingml/2006/main">
              <a:ext uri="{FF2B5EF4-FFF2-40B4-BE49-F238E27FC236}">
                <a16:creationId xmlns:a16="http://schemas.microsoft.com/office/drawing/2014/main" id="{CC26BA86-B42E-6611-4229-FF71FA444CA2}"/>
              </a:ext>
            </a:extLst>
          </cdr:cNvPr>
          <cdr:cNvSpPr/>
        </cdr:nvSpPr>
        <cdr:spPr>
          <a:xfrm xmlns:a="http://schemas.openxmlformats.org/drawingml/2006/main">
            <a:off x="6128280" y="7771579"/>
            <a:ext cx="465547" cy="196547"/>
          </a:xfrm>
          <a:prstGeom xmlns:a="http://schemas.openxmlformats.org/drawingml/2006/main" prst="rect">
            <a:avLst/>
          </a:prstGeom>
          <a:solidFill xmlns:a="http://schemas.openxmlformats.org/drawingml/2006/main">
            <a:srgbClr val="6277BF"/>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200"/>
          </a:p>
        </cdr:txBody>
      </cdr:sp>
      <cdr:sp macro="" textlink="">
        <cdr:nvSpPr>
          <cdr:cNvPr id="7" name="Rectangle 6">
            <a:extLst xmlns:a="http://schemas.openxmlformats.org/drawingml/2006/main">
              <a:ext uri="{FF2B5EF4-FFF2-40B4-BE49-F238E27FC236}">
                <a16:creationId xmlns:a16="http://schemas.microsoft.com/office/drawing/2014/main" id="{4F51B386-37C9-3193-4345-E7B9D95999C1}"/>
              </a:ext>
            </a:extLst>
          </cdr:cNvPr>
          <cdr:cNvSpPr/>
        </cdr:nvSpPr>
        <cdr:spPr>
          <a:xfrm xmlns:a="http://schemas.openxmlformats.org/drawingml/2006/main">
            <a:off x="13174399" y="7782349"/>
            <a:ext cx="399669" cy="167959"/>
          </a:xfrm>
          <a:prstGeom xmlns:a="http://schemas.openxmlformats.org/drawingml/2006/main" prst="rect">
            <a:avLst/>
          </a:prstGeom>
          <a:solidFill xmlns:a="http://schemas.openxmlformats.org/drawingml/2006/main">
            <a:srgbClr val="CAD3ED"/>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p>
        </cdr:txBody>
      </cdr:sp>
      <cdr:sp macro="" textlink="Grafiski_ENG!$AF$34">
        <cdr:nvSpPr>
          <cdr:cNvPr id="10" name="TextBox 9">
            <a:extLst xmlns:a="http://schemas.openxmlformats.org/drawingml/2006/main">
              <a:ext uri="{FF2B5EF4-FFF2-40B4-BE49-F238E27FC236}">
                <a16:creationId xmlns:a16="http://schemas.microsoft.com/office/drawing/2014/main" id="{9315D10A-06DF-8EAD-DF6F-8C5C247B04D4}"/>
              </a:ext>
            </a:extLst>
          </cdr:cNvPr>
          <cdr:cNvSpPr txBox="1"/>
        </cdr:nvSpPr>
        <cdr:spPr>
          <a:xfrm xmlns:a="http://schemas.openxmlformats.org/drawingml/2006/main">
            <a:off x="13606008" y="7724152"/>
            <a:ext cx="3343940" cy="3089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81E7A9DD-7F60-4E17-B6BE-67D3DD9A9EC0}" type="TxLink">
              <a:rPr lang="en-US" sz="1200" b="0" i="0" u="none" strike="noStrike" kern="1200">
                <a:solidFill>
                  <a:srgbClr val="000000"/>
                </a:solidFill>
                <a:latin typeface="Verdana" panose="020B0604030504040204" pitchFamily="34" charset="0"/>
                <a:ea typeface="Verdana" panose="020B0604030504040204" pitchFamily="34" charset="0"/>
              </a:rPr>
              <a:pPr/>
              <a:t>Total approved payments 841,4 </a:t>
            </a:fld>
            <a:endParaRPr lang="lv-LV" sz="1200" kern="1200">
              <a:latin typeface="Verdana" panose="020B0604030504040204" pitchFamily="34" charset="0"/>
              <a:ea typeface="Verdana" panose="020B0604030504040204" pitchFamily="34" charset="0"/>
            </a:endParaRPr>
          </a:p>
        </cdr:txBody>
      </cdr:sp>
      <cdr:sp macro="" textlink="">
        <cdr:nvSpPr>
          <cdr:cNvPr id="12" name="Minus Sign 11">
            <a:extLst xmlns:a="http://schemas.openxmlformats.org/drawingml/2006/main">
              <a:ext uri="{FF2B5EF4-FFF2-40B4-BE49-F238E27FC236}">
                <a16:creationId xmlns:a16="http://schemas.microsoft.com/office/drawing/2014/main" id="{2E0F7606-5009-5DA9-F780-5BB81078818A}"/>
              </a:ext>
            </a:extLst>
          </cdr:cNvPr>
          <cdr:cNvSpPr/>
        </cdr:nvSpPr>
        <cdr:spPr>
          <a:xfrm xmlns:a="http://schemas.openxmlformats.org/drawingml/2006/main">
            <a:off x="1164379" y="4558389"/>
            <a:ext cx="967758" cy="323628"/>
          </a:xfrm>
          <a:prstGeom xmlns:a="http://schemas.openxmlformats.org/drawingml/2006/main" prst="mathMinus">
            <a:avLst/>
          </a:prstGeom>
          <a:solidFill xmlns:a="http://schemas.openxmlformats.org/drawingml/2006/main">
            <a:schemeClr val="bg1"/>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p>
        </cdr:txBody>
      </cdr:sp>
    </cdr:grpSp>
  </cdr:relSizeAnchor>
</c:userShapes>
</file>

<file path=xl/drawings/drawing8.xml><?xml version="1.0" encoding="utf-8"?>
<c:userShapes xmlns:c="http://schemas.openxmlformats.org/drawingml/2006/chart">
  <cdr:relSizeAnchor xmlns:cdr="http://schemas.openxmlformats.org/drawingml/2006/chartDrawing">
    <cdr:from>
      <cdr:x>0.39776</cdr:x>
      <cdr:y>0.39137</cdr:y>
    </cdr:from>
    <cdr:to>
      <cdr:x>0.55198</cdr:x>
      <cdr:y>0.44526</cdr:y>
    </cdr:to>
    <cdr:sp macro="" textlink="Grafiski_ENG!$AD$8">
      <cdr:nvSpPr>
        <cdr:cNvPr id="2" name="TextBox 1">
          <a:extLst xmlns:a="http://schemas.openxmlformats.org/drawingml/2006/main">
            <a:ext uri="{FF2B5EF4-FFF2-40B4-BE49-F238E27FC236}">
              <a16:creationId xmlns:a16="http://schemas.microsoft.com/office/drawing/2014/main" id="{F4A992AD-A48C-2269-211A-658A9123B919}"/>
            </a:ext>
          </a:extLst>
        </cdr:cNvPr>
        <cdr:cNvSpPr txBox="1"/>
      </cdr:nvSpPr>
      <cdr:spPr>
        <a:xfrm xmlns:a="http://schemas.openxmlformats.org/drawingml/2006/main">
          <a:off x="4034927" y="3456216"/>
          <a:ext cx="1564412" cy="475892"/>
        </a:xfrm>
        <a:prstGeom xmlns:a="http://schemas.openxmlformats.org/drawingml/2006/main" prst="rect">
          <a:avLst/>
        </a:prstGeom>
        <a:solidFill xmlns:a="http://schemas.openxmlformats.org/drawingml/2006/main">
          <a:srgbClr val="6277BF"/>
        </a:solidFill>
      </cdr:spPr>
      <cdr:txBody>
        <a:bodyPr xmlns:a="http://schemas.openxmlformats.org/drawingml/2006/main" vertOverflow="clip" wrap="square" rtlCol="0" anchor="ctr"/>
        <a:lstStyle xmlns:a="http://schemas.openxmlformats.org/drawingml/2006/main"/>
        <a:p xmlns:a="http://schemas.openxmlformats.org/drawingml/2006/main">
          <a:pPr algn="ctr"/>
          <a:fld id="{573D8530-4F81-4B18-B0D1-9784CF3BC4CA}" type="TxLink">
            <a:rPr lang="en-US" sz="1200" b="0" i="0" u="none" strike="noStrike" kern="1200">
              <a:solidFill>
                <a:sysClr val="windowText" lastClr="000000"/>
              </a:solidFill>
              <a:latin typeface="Verdana" panose="020B0604030504040204" pitchFamily="34" charset="0"/>
              <a:ea typeface="Verdana" panose="020B0604030504040204" pitchFamily="34" charset="0"/>
            </a:rPr>
            <a:pPr algn="ctr"/>
            <a:t>3 437,9; 81%</a:t>
          </a:fld>
          <a:endParaRPr lang="lv-LV" sz="1200" kern="1200">
            <a:solidFill>
              <a:sysClr val="windowText" lastClr="000000"/>
            </a:solidFill>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0.00134</cdr:x>
      <cdr:y>0.7719</cdr:y>
    </cdr:from>
    <cdr:to>
      <cdr:x>0.18846</cdr:x>
      <cdr:y>0.8065</cdr:y>
    </cdr:to>
    <cdr:sp macro="" textlink="Grafiski_ENG!$Z$8">
      <cdr:nvSpPr>
        <cdr:cNvPr id="19" name="TextBox 34">
          <a:extLst xmlns:a="http://schemas.openxmlformats.org/drawingml/2006/main">
            <a:ext uri="{FF2B5EF4-FFF2-40B4-BE49-F238E27FC236}">
              <a16:creationId xmlns:a16="http://schemas.microsoft.com/office/drawing/2014/main" id="{0CF16BDA-FB61-48B7-0DC8-079F48F539DA}"/>
            </a:ext>
          </a:extLst>
        </cdr:cNvPr>
        <cdr:cNvSpPr txBox="1"/>
      </cdr:nvSpPr>
      <cdr:spPr>
        <a:xfrm xmlns:a="http://schemas.openxmlformats.org/drawingml/2006/main">
          <a:off x="13594" y="5755823"/>
          <a:ext cx="1898209" cy="25803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08B8E60F-4C64-4B3E-A016-02CF25056EC9}" type="TxLink">
            <a:rPr lang="en-US" sz="1100" b="0" i="0" u="none" strike="noStrike">
              <a:solidFill>
                <a:srgbClr val="000000"/>
              </a:solidFill>
              <a:latin typeface="Verdana" panose="020B0604030504040204" pitchFamily="34" charset="0"/>
              <a:ea typeface="Verdana" panose="020B0604030504040204" pitchFamily="34" charset="0"/>
            </a:rPr>
            <a:pPr algn="ctr"/>
            <a:t>Contracts</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0.00134</cdr:x>
      <cdr:y>0.78089</cdr:y>
    </cdr:from>
    <cdr:to>
      <cdr:x>0.03683</cdr:x>
      <cdr:y>0.80127</cdr:y>
    </cdr:to>
    <cdr:sp macro="" textlink="">
      <cdr:nvSpPr>
        <cdr:cNvPr id="20" name="Rectangle 19">
          <a:extLst xmlns:a="http://schemas.openxmlformats.org/drawingml/2006/main">
            <a:ext uri="{FF2B5EF4-FFF2-40B4-BE49-F238E27FC236}">
              <a16:creationId xmlns:a16="http://schemas.microsoft.com/office/drawing/2014/main" id="{8821E9B2-3F6A-412D-B94F-3979DAC9F724}"/>
            </a:ext>
          </a:extLst>
        </cdr:cNvPr>
        <cdr:cNvSpPr/>
      </cdr:nvSpPr>
      <cdr:spPr>
        <a:xfrm xmlns:a="http://schemas.openxmlformats.org/drawingml/2006/main" flipV="1">
          <a:off x="13608" y="6864200"/>
          <a:ext cx="360000" cy="179168"/>
        </a:xfrm>
        <a:prstGeom xmlns:a="http://schemas.openxmlformats.org/drawingml/2006/main" prst="rect">
          <a:avLst/>
        </a:prstGeom>
        <a:solidFill xmlns:a="http://schemas.openxmlformats.org/drawingml/2006/main">
          <a:srgbClr val="6277BF"/>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0.49516</cdr:x>
      <cdr:y>0.72993</cdr:y>
    </cdr:from>
    <cdr:to>
      <cdr:x>0.70705</cdr:x>
      <cdr:y>0.76908</cdr:y>
    </cdr:to>
    <cdr:sp macro="" textlink="Grafiski_ENG!$Z$9">
      <cdr:nvSpPr>
        <cdr:cNvPr id="22" name="TextBox 34">
          <a:extLst xmlns:a="http://schemas.openxmlformats.org/drawingml/2006/main">
            <a:ext uri="{FF2B5EF4-FFF2-40B4-BE49-F238E27FC236}">
              <a16:creationId xmlns:a16="http://schemas.microsoft.com/office/drawing/2014/main" id="{A9917434-9AEE-234A-E1EE-D09122E6136D}"/>
            </a:ext>
          </a:extLst>
        </cdr:cNvPr>
        <cdr:cNvSpPr txBox="1"/>
      </cdr:nvSpPr>
      <cdr:spPr>
        <a:xfrm xmlns:a="http://schemas.openxmlformats.org/drawingml/2006/main">
          <a:off x="5289973" y="5204504"/>
          <a:ext cx="2263745" cy="27917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CBB6BB53-2914-4BBE-9086-A636FDA27617}" type="TxLink">
            <a:rPr lang="en-US" sz="1100" b="0" i="0" u="none" strike="noStrike">
              <a:solidFill>
                <a:srgbClr val="000000"/>
              </a:solidFill>
              <a:latin typeface="Verdana" panose="020B0604030504040204" pitchFamily="34" charset="0"/>
              <a:ea typeface="Verdana" panose="020B0604030504040204" pitchFamily="34" charset="0"/>
            </a:rPr>
            <a:pPr algn="ctr"/>
            <a:t>Without regions</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0.50634</cdr:x>
      <cdr:y>0.73773</cdr:y>
    </cdr:from>
    <cdr:to>
      <cdr:x>0.54183</cdr:x>
      <cdr:y>0.75811</cdr:y>
    </cdr:to>
    <cdr:sp macro="" textlink="">
      <cdr:nvSpPr>
        <cdr:cNvPr id="23" name="Rectangle 22">
          <a:extLst xmlns:a="http://schemas.openxmlformats.org/drawingml/2006/main">
            <a:ext uri="{FF2B5EF4-FFF2-40B4-BE49-F238E27FC236}">
              <a16:creationId xmlns:a16="http://schemas.microsoft.com/office/drawing/2014/main" id="{804E17BA-98F9-7446-376C-A1F636FA6E3A}"/>
            </a:ext>
          </a:extLst>
        </cdr:cNvPr>
        <cdr:cNvSpPr/>
      </cdr:nvSpPr>
      <cdr:spPr>
        <a:xfrm xmlns:a="http://schemas.openxmlformats.org/drawingml/2006/main" flipV="1">
          <a:off x="5136371" y="6514891"/>
          <a:ext cx="360000" cy="180000"/>
        </a:xfrm>
        <a:prstGeom xmlns:a="http://schemas.openxmlformats.org/drawingml/2006/main" prst="rect">
          <a:avLst/>
        </a:prstGeom>
        <a:solidFill xmlns:a="http://schemas.openxmlformats.org/drawingml/2006/main">
          <a:srgbClr val="808080"/>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0.52648</cdr:x>
      <cdr:y>0.77555</cdr:y>
    </cdr:from>
    <cdr:to>
      <cdr:x>0.67136</cdr:x>
      <cdr:y>0.81204</cdr:y>
    </cdr:to>
    <cdr:sp macro="" textlink="Grafiski_ENG!$Z$10">
      <cdr:nvSpPr>
        <cdr:cNvPr id="25" name="TextBox 34">
          <a:extLst xmlns:a="http://schemas.openxmlformats.org/drawingml/2006/main">
            <a:ext uri="{FF2B5EF4-FFF2-40B4-BE49-F238E27FC236}">
              <a16:creationId xmlns:a16="http://schemas.microsoft.com/office/drawing/2014/main" id="{2D39D5A4-A5ED-EF0D-6DAB-AFFE7EB0AD59}"/>
            </a:ext>
          </a:extLst>
        </cdr:cNvPr>
        <cdr:cNvSpPr txBox="1"/>
      </cdr:nvSpPr>
      <cdr:spPr>
        <a:xfrm xmlns:a="http://schemas.openxmlformats.org/drawingml/2006/main">
          <a:off x="5340680" y="5783037"/>
          <a:ext cx="1469695" cy="27214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8D6788A3-1611-4015-808F-11892EF02800}" type="TxLink">
            <a:rPr lang="en-US" sz="1100" b="0" i="0" u="none" strike="noStrike">
              <a:solidFill>
                <a:srgbClr val="000000"/>
              </a:solidFill>
              <a:latin typeface="Verdana" panose="020B0604030504040204" pitchFamily="34" charset="0"/>
              <a:ea typeface="Verdana" panose="020B0604030504040204" pitchFamily="34" charset="0"/>
            </a:rPr>
            <a:pPr algn="ctr"/>
            <a:t>Rīga un Pierīga</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0.50615</cdr:x>
      <cdr:y>0.78121</cdr:y>
    </cdr:from>
    <cdr:to>
      <cdr:x>0.54164</cdr:x>
      <cdr:y>0.80159</cdr:y>
    </cdr:to>
    <cdr:sp macro="" textlink="">
      <cdr:nvSpPr>
        <cdr:cNvPr id="26" name="Rectangle 25">
          <a:extLst xmlns:a="http://schemas.openxmlformats.org/drawingml/2006/main">
            <a:ext uri="{FF2B5EF4-FFF2-40B4-BE49-F238E27FC236}">
              <a16:creationId xmlns:a16="http://schemas.microsoft.com/office/drawing/2014/main" id="{AF784F94-7D49-A37D-A82F-907F4B3E1979}"/>
            </a:ext>
          </a:extLst>
        </cdr:cNvPr>
        <cdr:cNvSpPr/>
      </cdr:nvSpPr>
      <cdr:spPr>
        <a:xfrm xmlns:a="http://schemas.openxmlformats.org/drawingml/2006/main" flipV="1">
          <a:off x="5134434" y="6866995"/>
          <a:ext cx="360000" cy="179168"/>
        </a:xfrm>
        <a:prstGeom xmlns:a="http://schemas.openxmlformats.org/drawingml/2006/main" prst="rect">
          <a:avLst/>
        </a:prstGeom>
        <a:solidFill xmlns:a="http://schemas.openxmlformats.org/drawingml/2006/main">
          <a:srgbClr val="4BA2F2"/>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0.53052</cdr:x>
      <cdr:y>0.81569</cdr:y>
    </cdr:from>
    <cdr:to>
      <cdr:x>0.61905</cdr:x>
      <cdr:y>0.86543</cdr:y>
    </cdr:to>
    <cdr:sp macro="" textlink="Grafiski_ENG!$Z$11">
      <cdr:nvSpPr>
        <cdr:cNvPr id="28" name="TextBox 34">
          <a:extLst xmlns:a="http://schemas.openxmlformats.org/drawingml/2006/main">
            <a:ext uri="{FF2B5EF4-FFF2-40B4-BE49-F238E27FC236}">
              <a16:creationId xmlns:a16="http://schemas.microsoft.com/office/drawing/2014/main" id="{A93A3F0D-B00D-767E-3B6F-2D80B31AD942}"/>
            </a:ext>
          </a:extLst>
        </cdr:cNvPr>
        <cdr:cNvSpPr txBox="1"/>
      </cdr:nvSpPr>
      <cdr:spPr>
        <a:xfrm xmlns:a="http://schemas.openxmlformats.org/drawingml/2006/main">
          <a:off x="5381662" y="6082394"/>
          <a:ext cx="898034" cy="37087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5F3703F1-D1F7-4E27-A8B6-C8132CBA795C}" type="TxLink">
            <a:rPr lang="en-US" sz="1100" b="0" i="0" u="none" strike="noStrike">
              <a:solidFill>
                <a:srgbClr val="000000"/>
              </a:solidFill>
              <a:latin typeface="Verdana" panose="020B0604030504040204" pitchFamily="34" charset="0"/>
              <a:ea typeface="Verdana" panose="020B0604030504040204" pitchFamily="34" charset="0"/>
            </a:rPr>
            <a:pPr algn="ctr"/>
            <a:t>Vidzeme</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0.50626</cdr:x>
      <cdr:y>0.82352</cdr:y>
    </cdr:from>
    <cdr:to>
      <cdr:x>0.54175</cdr:x>
      <cdr:y>0.8439</cdr:y>
    </cdr:to>
    <cdr:sp macro="" textlink="">
      <cdr:nvSpPr>
        <cdr:cNvPr id="29" name="Rectangle 28">
          <a:extLst xmlns:a="http://schemas.openxmlformats.org/drawingml/2006/main">
            <a:ext uri="{FF2B5EF4-FFF2-40B4-BE49-F238E27FC236}">
              <a16:creationId xmlns:a16="http://schemas.microsoft.com/office/drawing/2014/main" id="{052C91D2-F4F9-5211-91E5-084BF11375E5}"/>
            </a:ext>
          </a:extLst>
        </cdr:cNvPr>
        <cdr:cNvSpPr/>
      </cdr:nvSpPr>
      <cdr:spPr>
        <a:xfrm xmlns:a="http://schemas.openxmlformats.org/drawingml/2006/main" flipV="1">
          <a:off x="5135559" y="7238927"/>
          <a:ext cx="360000" cy="179168"/>
        </a:xfrm>
        <a:prstGeom xmlns:a="http://schemas.openxmlformats.org/drawingml/2006/main" prst="rect">
          <a:avLst/>
        </a:prstGeom>
        <a:solidFill xmlns:a="http://schemas.openxmlformats.org/drawingml/2006/main">
          <a:srgbClr val="A9EDFD"/>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0.52381</cdr:x>
      <cdr:y>0.86131</cdr:y>
    </cdr:from>
    <cdr:to>
      <cdr:x>0.63246</cdr:x>
      <cdr:y>0.89416</cdr:y>
    </cdr:to>
    <cdr:sp macro="" textlink="Grafiski_ENG!$Z$12">
      <cdr:nvSpPr>
        <cdr:cNvPr id="31" name="TextBox 34">
          <a:extLst xmlns:a="http://schemas.openxmlformats.org/drawingml/2006/main">
            <a:ext uri="{FF2B5EF4-FFF2-40B4-BE49-F238E27FC236}">
              <a16:creationId xmlns:a16="http://schemas.microsoft.com/office/drawing/2014/main" id="{AB4E35F7-FAE8-6C8B-1947-57CA2119371B}"/>
            </a:ext>
          </a:extLst>
        </cdr:cNvPr>
        <cdr:cNvSpPr txBox="1"/>
      </cdr:nvSpPr>
      <cdr:spPr>
        <a:xfrm xmlns:a="http://schemas.openxmlformats.org/drawingml/2006/main">
          <a:off x="5313595" y="6422573"/>
          <a:ext cx="1102174" cy="24492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FBA63DE1-7457-4C5E-BD02-7F567E534D47}" type="TxLink">
            <a:rPr lang="en-US" sz="1100" b="0" i="0" u="none" strike="noStrike">
              <a:solidFill>
                <a:srgbClr val="000000"/>
              </a:solidFill>
              <a:latin typeface="Verdana" panose="020B0604030504040204" pitchFamily="34" charset="0"/>
              <a:ea typeface="Verdana" panose="020B0604030504040204" pitchFamily="34" charset="0"/>
            </a:rPr>
            <a:pPr algn="ctr"/>
            <a:t>Kurzeme</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0.50679</cdr:x>
      <cdr:y>0.86866</cdr:y>
    </cdr:from>
    <cdr:to>
      <cdr:x>0.54228</cdr:x>
      <cdr:y>0.88904</cdr:y>
    </cdr:to>
    <cdr:sp macro="" textlink="">
      <cdr:nvSpPr>
        <cdr:cNvPr id="32" name="Rectangle 31">
          <a:extLst xmlns:a="http://schemas.openxmlformats.org/drawingml/2006/main">
            <a:ext uri="{FF2B5EF4-FFF2-40B4-BE49-F238E27FC236}">
              <a16:creationId xmlns:a16="http://schemas.microsoft.com/office/drawing/2014/main" id="{738DD9DB-F427-4C2F-75C4-2EB03D6E4CAF}"/>
            </a:ext>
          </a:extLst>
        </cdr:cNvPr>
        <cdr:cNvSpPr/>
      </cdr:nvSpPr>
      <cdr:spPr>
        <a:xfrm xmlns:a="http://schemas.openxmlformats.org/drawingml/2006/main" flipV="1">
          <a:off x="5140976" y="7635705"/>
          <a:ext cx="360000" cy="179168"/>
        </a:xfrm>
        <a:prstGeom xmlns:a="http://schemas.openxmlformats.org/drawingml/2006/main" prst="rect">
          <a:avLst/>
        </a:prstGeom>
        <a:solidFill xmlns:a="http://schemas.openxmlformats.org/drawingml/2006/main">
          <a:srgbClr val="CAD3ED"/>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0.52649</cdr:x>
      <cdr:y>0.90693</cdr:y>
    </cdr:from>
    <cdr:to>
      <cdr:x>0.63112</cdr:x>
      <cdr:y>0.93685</cdr:y>
    </cdr:to>
    <cdr:sp macro="" textlink="Grafiski_ENG!$Z$13">
      <cdr:nvSpPr>
        <cdr:cNvPr id="34" name="TextBox 34">
          <a:extLst xmlns:a="http://schemas.openxmlformats.org/drawingml/2006/main">
            <a:ext uri="{FF2B5EF4-FFF2-40B4-BE49-F238E27FC236}">
              <a16:creationId xmlns:a16="http://schemas.microsoft.com/office/drawing/2014/main" id="{E5A2A718-F7AB-5D14-7167-726186EBFB63}"/>
            </a:ext>
          </a:extLst>
        </cdr:cNvPr>
        <cdr:cNvSpPr txBox="1"/>
      </cdr:nvSpPr>
      <cdr:spPr>
        <a:xfrm xmlns:a="http://schemas.openxmlformats.org/drawingml/2006/main">
          <a:off x="5340780" y="6762751"/>
          <a:ext cx="1061381" cy="223073"/>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BCF09843-FB3A-4425-B12E-45F6BA0A9FC1}" type="TxLink">
            <a:rPr lang="en-US" sz="1100" b="0" i="0" u="none" strike="noStrike">
              <a:solidFill>
                <a:srgbClr val="000000"/>
              </a:solidFill>
              <a:latin typeface="Verdana" panose="020B0604030504040204" pitchFamily="34" charset="0"/>
              <a:ea typeface="Verdana" panose="020B0604030504040204" pitchFamily="34" charset="0"/>
            </a:rPr>
            <a:pPr algn="ctr"/>
            <a:t>Zemgale</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0.50616</cdr:x>
      <cdr:y>0.91202</cdr:y>
    </cdr:from>
    <cdr:to>
      <cdr:x>0.54165</cdr:x>
      <cdr:y>0.93241</cdr:y>
    </cdr:to>
    <cdr:sp macro="" textlink="">
      <cdr:nvSpPr>
        <cdr:cNvPr id="35" name="Rectangle 34">
          <a:extLst xmlns:a="http://schemas.openxmlformats.org/drawingml/2006/main">
            <a:ext uri="{FF2B5EF4-FFF2-40B4-BE49-F238E27FC236}">
              <a16:creationId xmlns:a16="http://schemas.microsoft.com/office/drawing/2014/main" id="{68AA5B4C-2E45-D0FF-CC80-3B51E5DFD7BC}"/>
            </a:ext>
          </a:extLst>
        </cdr:cNvPr>
        <cdr:cNvSpPr/>
      </cdr:nvSpPr>
      <cdr:spPr>
        <a:xfrm xmlns:a="http://schemas.openxmlformats.org/drawingml/2006/main" flipV="1">
          <a:off x="5134565" y="8016890"/>
          <a:ext cx="360000" cy="179168"/>
        </a:xfrm>
        <a:prstGeom xmlns:a="http://schemas.openxmlformats.org/drawingml/2006/main" prst="rect">
          <a:avLst/>
        </a:prstGeom>
        <a:solidFill xmlns:a="http://schemas.openxmlformats.org/drawingml/2006/main">
          <a:srgbClr val="DAD7C4"/>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0.51174</cdr:x>
      <cdr:y>0.94343</cdr:y>
    </cdr:from>
    <cdr:to>
      <cdr:x>0.63514</cdr:x>
      <cdr:y>0.9854</cdr:y>
    </cdr:to>
    <cdr:sp macro="" textlink="Grafiski_ENG!$Z$14">
      <cdr:nvSpPr>
        <cdr:cNvPr id="40" name="TextBox 34">
          <a:extLst xmlns:a="http://schemas.openxmlformats.org/drawingml/2006/main">
            <a:ext uri="{FF2B5EF4-FFF2-40B4-BE49-F238E27FC236}">
              <a16:creationId xmlns:a16="http://schemas.microsoft.com/office/drawing/2014/main" id="{827C8815-0144-2B6A-CD6C-AA0A5885D2A9}"/>
            </a:ext>
          </a:extLst>
        </cdr:cNvPr>
        <cdr:cNvSpPr txBox="1"/>
      </cdr:nvSpPr>
      <cdr:spPr>
        <a:xfrm xmlns:a="http://schemas.openxmlformats.org/drawingml/2006/main">
          <a:off x="5191156" y="7034894"/>
          <a:ext cx="1251826" cy="31296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00637F00-6271-4993-924E-F8E50FCCC091}" type="TxLink">
            <a:rPr lang="en-US" sz="1100" b="0" i="0" u="none" strike="noStrike">
              <a:solidFill>
                <a:srgbClr val="000000"/>
              </a:solidFill>
              <a:latin typeface="Verdana" panose="020B0604030504040204" pitchFamily="34" charset="0"/>
              <a:ea typeface="Verdana" panose="020B0604030504040204" pitchFamily="34" charset="0"/>
            </a:rPr>
            <a:pPr algn="ctr"/>
            <a:t>Latgale</a:t>
          </a:fld>
          <a:endParaRPr lang="lv-LV" sz="1100">
            <a:latin typeface="Verdana" panose="020B0604030504040204" pitchFamily="34" charset="0"/>
            <a:ea typeface="Verdana" panose="020B0604030504040204" pitchFamily="34" charset="0"/>
          </a:endParaRPr>
        </a:p>
      </cdr:txBody>
    </cdr:sp>
  </cdr:relSizeAnchor>
  <cdr:relSizeAnchor xmlns:cdr="http://schemas.openxmlformats.org/drawingml/2006/chartDrawing">
    <cdr:from>
      <cdr:x>0.50595</cdr:x>
      <cdr:y>0.9508</cdr:y>
    </cdr:from>
    <cdr:to>
      <cdr:x>0.54144</cdr:x>
      <cdr:y>0.97119</cdr:y>
    </cdr:to>
    <cdr:sp macro="" textlink="">
      <cdr:nvSpPr>
        <cdr:cNvPr id="41" name="Rectangle 40">
          <a:extLst xmlns:a="http://schemas.openxmlformats.org/drawingml/2006/main">
            <a:ext uri="{FF2B5EF4-FFF2-40B4-BE49-F238E27FC236}">
              <a16:creationId xmlns:a16="http://schemas.microsoft.com/office/drawing/2014/main" id="{8A6F971F-91BB-E4A7-2C35-EC6C174673E6}"/>
            </a:ext>
          </a:extLst>
        </cdr:cNvPr>
        <cdr:cNvSpPr/>
      </cdr:nvSpPr>
      <cdr:spPr>
        <a:xfrm xmlns:a="http://schemas.openxmlformats.org/drawingml/2006/main" flipV="1">
          <a:off x="5132423" y="8357776"/>
          <a:ext cx="360000" cy="179168"/>
        </a:xfrm>
        <a:prstGeom xmlns:a="http://schemas.openxmlformats.org/drawingml/2006/main" prst="rect">
          <a:avLst/>
        </a:prstGeom>
        <a:solidFill xmlns:a="http://schemas.openxmlformats.org/drawingml/2006/main">
          <a:srgbClr val="4B9AB4"/>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lv-LV" sz="1100">
            <a:latin typeface="Verdana" panose="020B0604030504040204" pitchFamily="34" charset="0"/>
            <a:ea typeface="Verdana" panose="020B0604030504040204" pitchFamily="34" charset="0"/>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E5F50-18FA-4EBD-A3C9-017A667D897D}">
  <sheetPr codeName="Sheet1"/>
  <dimension ref="A1:AK139"/>
  <sheetViews>
    <sheetView tabSelected="1" zoomScale="70" zoomScaleNormal="70" zoomScaleSheetLayoutView="50" workbookViewId="0">
      <selection activeCell="X1" sqref="X1:AU1048576"/>
    </sheetView>
  </sheetViews>
  <sheetFormatPr defaultColWidth="9.140625" defaultRowHeight="15" x14ac:dyDescent="0.25"/>
  <cols>
    <col min="1" max="1" width="9.140625" style="2"/>
    <col min="2" max="2" width="11" style="2" bestFit="1" customWidth="1"/>
    <col min="3" max="3" width="46.85546875" style="2" bestFit="1" customWidth="1"/>
    <col min="4" max="4" width="18.7109375" style="2" customWidth="1"/>
    <col min="5" max="9" width="9.140625" style="2"/>
    <col min="10" max="10" width="11.85546875" style="2" customWidth="1"/>
    <col min="11" max="12" width="17.28515625" style="2" bestFit="1" customWidth="1"/>
    <col min="13" max="22" width="9.140625" style="2"/>
    <col min="23" max="23" width="14.7109375" style="3" customWidth="1"/>
    <col min="24" max="25" width="9.140625" style="3"/>
    <col min="26" max="26" width="25.5703125" style="15" customWidth="1"/>
    <col min="27" max="27" width="25.7109375" style="15" customWidth="1"/>
    <col min="28" max="28" width="16.42578125" style="3" bestFit="1" customWidth="1"/>
    <col min="29" max="30" width="15" style="3" bestFit="1" customWidth="1"/>
    <col min="31" max="31" width="13.140625" style="3" customWidth="1"/>
    <col min="32" max="32" width="15" style="3" customWidth="1"/>
    <col min="33" max="16384" width="9.140625" style="3"/>
  </cols>
  <sheetData>
    <row r="1" spans="1:37" ht="35.25" customHeight="1" x14ac:dyDescent="0.25">
      <c r="A1" s="14" t="str">
        <f ca="1" xml:space="preserve"> "Grafikos apkopota informācija par noslēgto līgumu apjomu no Eiropas Savienības kohēzijas politikas vadības informācijas sistēmas 2021-2027 līdz "&amp; datums&amp; " projektiem statusā "&amp;"""līgums"""&amp; " un "&amp; """pabeigts"""&amp;". "</f>
        <v xml:space="preserve">Grafikos apkopota informācija par noslēgto līgumu apjomu no Eiropas Savienības kohēzijas politikas vadības informācijas sistēmas 2021-2027 līdz 04.08.2026 projektiem statusā "līgums" un "pabeigts". </v>
      </c>
      <c r="B1" s="14"/>
      <c r="C1" s="14"/>
      <c r="D1" s="14"/>
      <c r="E1" s="14"/>
      <c r="F1" s="14"/>
      <c r="G1" s="14"/>
      <c r="H1" s="14"/>
      <c r="I1" s="14"/>
      <c r="J1" s="14"/>
      <c r="K1" s="14"/>
      <c r="L1" s="14"/>
      <c r="M1" s="14"/>
      <c r="N1" s="14"/>
      <c r="O1" s="14"/>
      <c r="P1" s="14"/>
      <c r="Q1" s="14"/>
      <c r="R1" s="14"/>
      <c r="S1" s="14"/>
      <c r="T1" s="14"/>
      <c r="U1" s="14"/>
      <c r="V1" s="14"/>
      <c r="W1" s="14"/>
    </row>
    <row r="2" spans="1:37" ht="192.75" customHeight="1" x14ac:dyDescent="0.25">
      <c r="A2" s="11" t="s">
        <v>63</v>
      </c>
      <c r="B2" s="11"/>
      <c r="C2" s="11"/>
      <c r="D2" s="11"/>
      <c r="E2" s="11"/>
      <c r="F2" s="11"/>
      <c r="G2" s="11"/>
      <c r="H2" s="11"/>
      <c r="I2" s="11"/>
      <c r="J2" s="11"/>
      <c r="K2" s="11"/>
      <c r="L2" s="11"/>
      <c r="M2" s="11"/>
      <c r="N2" s="11"/>
      <c r="O2" s="11"/>
      <c r="P2" s="11"/>
      <c r="Q2" s="11"/>
      <c r="R2" s="11"/>
      <c r="S2" s="11"/>
      <c r="T2" s="11"/>
      <c r="U2" s="11"/>
      <c r="V2" s="11"/>
      <c r="W2" s="11"/>
    </row>
    <row r="3" spans="1:37" ht="83.25" customHeight="1" x14ac:dyDescent="0.35">
      <c r="A3" s="12" t="str">
        <f ca="1">"ES fondu 2021.-2027. gada plānošanas perioda ieviešanas statuss līdz "&amp; datums&amp;" Latvijas reģionos atbilstoši projekta īstenošanas vietai. Grafikā finanšu dati miljonos eiro. Kreisajā diagrammas daļā % no ES fondu aploksnes, labajā daļā % no kopējās līgumu summas."</f>
        <v>ES fondu 2021.-2027. gada plānošanas perioda ieviešanas statuss līdz 04.08.2026 Latvijas reģionos atbilstoši projekta īstenošanas vietai. Grafikā finanšu dati miljonos eiro. Kreisajā diagrammas daļā % no ES fondu aploksnes, labajā daļā % no kopējās līgumu summas.</v>
      </c>
      <c r="B3" s="12"/>
      <c r="C3" s="12"/>
      <c r="D3" s="12"/>
      <c r="E3" s="12"/>
      <c r="F3" s="12"/>
      <c r="G3" s="12"/>
      <c r="H3" s="12"/>
      <c r="I3" s="12"/>
      <c r="J3" s="12"/>
      <c r="K3" s="12"/>
      <c r="L3" s="12" t="str">
        <f ca="1">"ES fondu 2021.-2027. gada plānošanas perioda ieviešanas statuss  līdz "&amp; datums&amp;" Latvijas reģionos uz vienu iedzīvotāju atbilstoši projekta īstenošanas vietai. Grafikā finanšu dati  eiro."</f>
        <v>ES fondu 2021.-2027. gada plānošanas perioda ieviešanas statuss  līdz 04.08.2026 Latvijas reģionos uz vienu iedzīvotāju atbilstoši projekta īstenošanas vietai. Grafikā finanšu dati  eiro.</v>
      </c>
      <c r="M3" s="12"/>
      <c r="N3" s="12"/>
      <c r="O3" s="12"/>
      <c r="P3" s="12"/>
      <c r="Q3" s="12"/>
      <c r="R3" s="12"/>
      <c r="S3" s="12"/>
      <c r="T3" s="12"/>
      <c r="U3" s="12"/>
      <c r="V3" s="12"/>
      <c r="W3" s="12"/>
    </row>
    <row r="4" spans="1:37" x14ac:dyDescent="0.25">
      <c r="A4" s="1"/>
      <c r="B4" s="1"/>
      <c r="C4" s="1"/>
      <c r="D4" s="1"/>
      <c r="E4" s="1"/>
      <c r="F4" s="1"/>
      <c r="G4" s="1"/>
      <c r="H4" s="1"/>
      <c r="I4" s="1"/>
      <c r="J4" s="1"/>
      <c r="K4" s="1"/>
      <c r="L4" s="1"/>
      <c r="M4" s="1"/>
      <c r="N4" s="1"/>
      <c r="O4" s="1"/>
      <c r="P4" s="1"/>
      <c r="Q4" s="1"/>
      <c r="R4" s="1"/>
      <c r="S4" s="1"/>
      <c r="T4" s="1"/>
      <c r="U4" s="1"/>
      <c r="V4" s="1"/>
      <c r="W4" s="4"/>
    </row>
    <row r="5" spans="1:37" ht="12" customHeight="1" x14ac:dyDescent="0.3">
      <c r="A5" s="1"/>
      <c r="B5" s="1"/>
      <c r="C5" s="1"/>
      <c r="D5" s="1"/>
      <c r="E5" s="1"/>
      <c r="F5" s="1"/>
      <c r="G5" s="1"/>
      <c r="H5" s="1"/>
      <c r="I5" s="1"/>
      <c r="J5" s="1"/>
      <c r="K5" s="1"/>
      <c r="L5" s="13"/>
      <c r="M5" s="13"/>
      <c r="N5" s="13"/>
      <c r="O5" s="13"/>
      <c r="P5" s="13"/>
      <c r="Q5" s="13"/>
      <c r="R5" s="13"/>
      <c r="S5" s="13"/>
      <c r="T5" s="13"/>
      <c r="U5" s="13"/>
      <c r="V5" s="13"/>
      <c r="W5" s="13"/>
    </row>
    <row r="6" spans="1:37" x14ac:dyDescent="0.25">
      <c r="A6" s="1"/>
      <c r="B6" s="1"/>
      <c r="C6" s="1"/>
      <c r="D6" s="1"/>
      <c r="E6" s="1"/>
      <c r="F6" s="1"/>
      <c r="G6" s="1"/>
      <c r="H6" s="1"/>
      <c r="I6" s="1"/>
      <c r="J6" s="1"/>
      <c r="K6" s="1"/>
      <c r="L6" s="1"/>
      <c r="M6" s="1"/>
      <c r="N6" s="1"/>
      <c r="O6" s="1"/>
      <c r="P6" s="1"/>
      <c r="Q6" s="1"/>
      <c r="R6" s="1"/>
      <c r="S6" s="1"/>
      <c r="T6" s="1"/>
      <c r="U6" s="1"/>
      <c r="V6" s="1"/>
      <c r="W6" s="4"/>
      <c r="AB6" s="16">
        <v>4231075186</v>
      </c>
      <c r="AC6" s="17"/>
      <c r="AD6" s="17"/>
      <c r="AE6" s="17"/>
      <c r="AF6" s="17"/>
      <c r="AK6" s="3" t="s">
        <v>51</v>
      </c>
    </row>
    <row r="7" spans="1:37" ht="30" x14ac:dyDescent="0.25">
      <c r="A7" s="1"/>
      <c r="B7" s="1"/>
      <c r="C7" s="1"/>
      <c r="D7" s="1"/>
      <c r="E7" s="1"/>
      <c r="F7" s="1"/>
      <c r="G7" s="1"/>
      <c r="H7" s="1"/>
      <c r="I7" s="1"/>
      <c r="J7" s="1"/>
      <c r="K7" s="1"/>
      <c r="L7" s="1"/>
      <c r="M7" s="1"/>
      <c r="N7" s="1"/>
      <c r="O7" s="1"/>
      <c r="P7" s="1"/>
      <c r="Q7" s="1"/>
      <c r="R7" s="1"/>
      <c r="S7" s="1"/>
      <c r="T7" s="1"/>
      <c r="U7" s="1"/>
      <c r="V7" s="1"/>
      <c r="W7" s="4"/>
      <c r="Z7" s="15" t="s">
        <v>55</v>
      </c>
      <c r="AB7" s="16">
        <v>793223653.55313432</v>
      </c>
      <c r="AD7" s="3" t="s">
        <v>65</v>
      </c>
      <c r="AI7" s="3">
        <v>1</v>
      </c>
      <c r="AJ7" s="3" t="s">
        <v>10</v>
      </c>
      <c r="AK7" s="8">
        <v>1005.9559478799571</v>
      </c>
    </row>
    <row r="8" spans="1:37" x14ac:dyDescent="0.25">
      <c r="A8" s="1"/>
      <c r="B8" s="1"/>
      <c r="C8" s="1"/>
      <c r="D8" s="1"/>
      <c r="E8" s="1"/>
      <c r="F8" s="1"/>
      <c r="G8" s="1"/>
      <c r="H8" s="1"/>
      <c r="I8" s="1"/>
      <c r="J8" s="1"/>
      <c r="K8" s="1"/>
      <c r="L8" s="1"/>
      <c r="M8" s="1"/>
      <c r="N8" s="1"/>
      <c r="O8" s="1"/>
      <c r="P8" s="1"/>
      <c r="Q8" s="1"/>
      <c r="R8" s="1"/>
      <c r="S8" s="1"/>
      <c r="T8" s="1"/>
      <c r="U8" s="1"/>
      <c r="V8" s="1"/>
      <c r="W8" s="4"/>
      <c r="Z8" s="15" t="s">
        <v>56</v>
      </c>
      <c r="AB8" s="16">
        <v>3437851532.446866</v>
      </c>
      <c r="AD8" s="3" t="s">
        <v>66</v>
      </c>
      <c r="AI8" s="3">
        <v>2</v>
      </c>
      <c r="AJ8" s="3" t="s">
        <v>52</v>
      </c>
      <c r="AK8" s="8">
        <v>971.93999152038691</v>
      </c>
    </row>
    <row r="9" spans="1:37" x14ac:dyDescent="0.25">
      <c r="A9" s="1"/>
      <c r="B9" s="1"/>
      <c r="C9" s="1"/>
      <c r="D9" s="1"/>
      <c r="E9" s="1"/>
      <c r="F9" s="1"/>
      <c r="G9" s="1"/>
      <c r="H9" s="1"/>
      <c r="I9" s="1"/>
      <c r="J9" s="1"/>
      <c r="K9" s="1"/>
      <c r="L9" s="1"/>
      <c r="M9" s="1"/>
      <c r="N9" s="1"/>
      <c r="O9" s="1"/>
      <c r="P9" s="1"/>
      <c r="Q9" s="1"/>
      <c r="R9" s="1"/>
      <c r="S9" s="1"/>
      <c r="T9" s="1"/>
      <c r="U9" s="1"/>
      <c r="V9" s="1"/>
      <c r="W9" s="4"/>
      <c r="X9" s="3" t="s">
        <v>48</v>
      </c>
      <c r="Y9" s="3" t="s">
        <v>0</v>
      </c>
      <c r="Z9" s="15" t="s">
        <v>57</v>
      </c>
      <c r="AB9" s="16">
        <v>1364622355.5767734</v>
      </c>
      <c r="AD9" s="3" t="s">
        <v>67</v>
      </c>
      <c r="AI9" s="3">
        <v>3</v>
      </c>
      <c r="AJ9" s="3" t="s">
        <v>16</v>
      </c>
      <c r="AK9" s="8">
        <v>926.1114561167542</v>
      </c>
    </row>
    <row r="10" spans="1:37" x14ac:dyDescent="0.25">
      <c r="A10" s="1"/>
      <c r="B10" s="1"/>
      <c r="C10" s="1"/>
      <c r="D10" s="1"/>
      <c r="E10" s="1"/>
      <c r="F10" s="1"/>
      <c r="G10" s="1"/>
      <c r="H10" s="1"/>
      <c r="I10" s="1"/>
      <c r="J10" s="1"/>
      <c r="K10" s="1"/>
      <c r="L10" s="1"/>
      <c r="M10" s="1"/>
      <c r="N10" s="1"/>
      <c r="O10" s="1"/>
      <c r="P10" s="1"/>
      <c r="Q10" s="1"/>
      <c r="R10" s="1"/>
      <c r="S10" s="1"/>
      <c r="T10" s="1"/>
      <c r="U10" s="1"/>
      <c r="V10" s="1"/>
      <c r="W10" s="4"/>
      <c r="X10" s="3" t="s">
        <v>4</v>
      </c>
      <c r="Y10" s="3" t="s">
        <v>11</v>
      </c>
      <c r="Z10" s="15" t="s">
        <v>52</v>
      </c>
      <c r="AB10" s="16">
        <v>1144772304.6925251</v>
      </c>
      <c r="AD10" s="3" t="s">
        <v>68</v>
      </c>
      <c r="AI10" s="3">
        <v>4</v>
      </c>
      <c r="AJ10" s="3" t="s">
        <v>2</v>
      </c>
      <c r="AK10" s="8">
        <v>911.85482586840897</v>
      </c>
    </row>
    <row r="11" spans="1:37" x14ac:dyDescent="0.25">
      <c r="A11" s="1"/>
      <c r="B11" s="1"/>
      <c r="C11" s="1"/>
      <c r="D11" s="1"/>
      <c r="E11" s="1"/>
      <c r="F11" s="1"/>
      <c r="G11" s="1"/>
      <c r="H11" s="1"/>
      <c r="I11" s="1"/>
      <c r="J11" s="1"/>
      <c r="K11" s="1"/>
      <c r="L11" s="1"/>
      <c r="M11" s="1"/>
      <c r="N11" s="1"/>
      <c r="O11" s="1"/>
      <c r="P11" s="1"/>
      <c r="Q11" s="1"/>
      <c r="R11" s="1"/>
      <c r="S11" s="1"/>
      <c r="T11" s="1"/>
      <c r="U11" s="1"/>
      <c r="V11" s="1"/>
      <c r="W11" s="4"/>
      <c r="Y11" s="3" t="s">
        <v>16</v>
      </c>
      <c r="Z11" s="15" t="s">
        <v>16</v>
      </c>
      <c r="AB11" s="16">
        <v>251182727.46235442</v>
      </c>
      <c r="AD11" s="3" t="s">
        <v>69</v>
      </c>
      <c r="AI11" s="3">
        <v>5</v>
      </c>
      <c r="AJ11" s="3" t="s">
        <v>14</v>
      </c>
      <c r="AK11" s="8">
        <v>888.94496732014079</v>
      </c>
    </row>
    <row r="12" spans="1:37" x14ac:dyDescent="0.25">
      <c r="A12" s="1"/>
      <c r="B12" s="1"/>
      <c r="C12" s="1"/>
      <c r="D12" s="1"/>
      <c r="E12" s="1"/>
      <c r="F12" s="1"/>
      <c r="G12" s="1"/>
      <c r="H12" s="1"/>
      <c r="I12" s="1"/>
      <c r="J12" s="1"/>
      <c r="K12" s="1"/>
      <c r="L12" s="1"/>
      <c r="M12" s="1"/>
      <c r="N12" s="1"/>
      <c r="O12" s="1"/>
      <c r="P12" s="1"/>
      <c r="Q12" s="1"/>
      <c r="R12" s="1"/>
      <c r="S12" s="1"/>
      <c r="T12" s="1"/>
      <c r="U12" s="1"/>
      <c r="V12" s="1"/>
      <c r="W12" s="4"/>
      <c r="Y12" s="3" t="s">
        <v>2</v>
      </c>
      <c r="Z12" s="15" t="s">
        <v>2</v>
      </c>
      <c r="AB12" s="16">
        <v>247722688.6888448</v>
      </c>
      <c r="AD12" s="3" t="s">
        <v>70</v>
      </c>
      <c r="AI12" s="3">
        <v>6</v>
      </c>
      <c r="AJ12" s="3" t="s">
        <v>0</v>
      </c>
      <c r="AK12" s="8">
        <v>739.52301489228535</v>
      </c>
    </row>
    <row r="13" spans="1:37" x14ac:dyDescent="0.25">
      <c r="A13" s="1"/>
      <c r="B13" s="1"/>
      <c r="C13" s="1"/>
      <c r="D13" s="1"/>
      <c r="E13" s="1"/>
      <c r="F13" s="1"/>
      <c r="G13" s="1"/>
      <c r="H13" s="1"/>
      <c r="I13" s="1"/>
      <c r="J13" s="1"/>
      <c r="K13" s="1"/>
      <c r="L13" s="1"/>
      <c r="M13" s="1"/>
      <c r="N13" s="1"/>
      <c r="O13" s="1"/>
      <c r="P13" s="1"/>
      <c r="Q13" s="1"/>
      <c r="R13" s="1"/>
      <c r="S13" s="1"/>
      <c r="T13" s="1"/>
      <c r="U13" s="1"/>
      <c r="V13" s="1"/>
      <c r="W13" s="4"/>
      <c r="Y13" s="3" t="s">
        <v>10</v>
      </c>
      <c r="Z13" s="15" t="s">
        <v>10</v>
      </c>
      <c r="AB13" s="16">
        <v>220496490.17175567</v>
      </c>
      <c r="AD13" s="3" t="s">
        <v>71</v>
      </c>
    </row>
    <row r="14" spans="1:37" x14ac:dyDescent="0.25">
      <c r="A14" s="1"/>
      <c r="B14" s="1"/>
      <c r="C14" s="1"/>
      <c r="D14" s="1"/>
      <c r="E14" s="1"/>
      <c r="F14" s="1"/>
      <c r="G14" s="1"/>
      <c r="H14" s="1"/>
      <c r="I14" s="1"/>
      <c r="J14" s="1"/>
      <c r="K14" s="1"/>
      <c r="L14" s="1"/>
      <c r="M14" s="1"/>
      <c r="N14" s="1"/>
      <c r="O14" s="1"/>
      <c r="P14" s="1"/>
      <c r="Q14" s="1"/>
      <c r="R14" s="1"/>
      <c r="S14" s="1"/>
      <c r="T14" s="1"/>
      <c r="U14" s="1"/>
      <c r="V14" s="1"/>
      <c r="W14" s="4"/>
      <c r="Y14" s="3" t="s">
        <v>14</v>
      </c>
      <c r="Z14" s="15" t="s">
        <v>14</v>
      </c>
      <c r="AB14" s="16">
        <v>209054965.85461214</v>
      </c>
      <c r="AD14" s="3" t="s">
        <v>72</v>
      </c>
    </row>
    <row r="15" spans="1:37" x14ac:dyDescent="0.25">
      <c r="A15" s="1"/>
      <c r="B15" s="1"/>
      <c r="C15" s="1"/>
      <c r="D15" s="1"/>
      <c r="E15" s="1"/>
      <c r="F15" s="1"/>
      <c r="G15" s="1"/>
      <c r="H15" s="1"/>
      <c r="I15" s="1"/>
      <c r="J15" s="1"/>
      <c r="K15" s="1"/>
      <c r="L15" s="1"/>
      <c r="M15" s="1"/>
      <c r="N15" s="1"/>
      <c r="O15" s="1"/>
      <c r="P15" s="1"/>
      <c r="Q15" s="1"/>
      <c r="R15" s="1"/>
      <c r="S15" s="1"/>
      <c r="T15" s="1"/>
      <c r="U15" s="1"/>
      <c r="V15" s="1"/>
      <c r="W15" s="4"/>
      <c r="Z15" s="15" t="s">
        <v>58</v>
      </c>
      <c r="AB15" s="16">
        <v>1864174211.01548</v>
      </c>
      <c r="AD15" s="3" t="s">
        <v>73</v>
      </c>
    </row>
    <row r="16" spans="1:37" x14ac:dyDescent="0.25">
      <c r="A16" s="1"/>
      <c r="B16" s="1"/>
      <c r="C16" s="1"/>
      <c r="D16" s="1"/>
      <c r="E16" s="1"/>
      <c r="F16" s="1"/>
      <c r="G16" s="1"/>
      <c r="H16" s="1"/>
      <c r="I16" s="1"/>
      <c r="J16" s="1"/>
      <c r="K16" s="1"/>
      <c r="L16" s="1"/>
      <c r="M16" s="1"/>
      <c r="N16" s="1"/>
      <c r="O16" s="1"/>
      <c r="P16" s="1"/>
      <c r="Q16" s="1"/>
      <c r="R16" s="1"/>
      <c r="S16" s="1"/>
      <c r="T16" s="1"/>
      <c r="U16" s="1"/>
      <c r="V16" s="1"/>
      <c r="W16" s="4"/>
    </row>
    <row r="17" spans="1:23" x14ac:dyDescent="0.25">
      <c r="A17" s="1"/>
      <c r="B17" s="1"/>
      <c r="C17" s="1"/>
      <c r="D17" s="1"/>
      <c r="E17" s="1"/>
      <c r="F17" s="1"/>
      <c r="G17" s="1"/>
      <c r="H17" s="1"/>
      <c r="I17" s="1"/>
      <c r="J17" s="1"/>
      <c r="K17" s="1"/>
      <c r="L17" s="1"/>
      <c r="M17" s="1"/>
      <c r="N17" s="1"/>
      <c r="O17" s="1"/>
      <c r="P17" s="1"/>
      <c r="Q17" s="1"/>
      <c r="R17" s="1"/>
      <c r="S17" s="1"/>
      <c r="T17" s="1"/>
      <c r="U17" s="1"/>
      <c r="V17" s="1"/>
      <c r="W17" s="4"/>
    </row>
    <row r="18" spans="1:23" x14ac:dyDescent="0.25">
      <c r="A18" s="1"/>
      <c r="B18" s="1"/>
      <c r="C18" s="1"/>
      <c r="D18" s="1"/>
      <c r="E18" s="1"/>
      <c r="F18" s="1"/>
      <c r="G18" s="1"/>
      <c r="H18" s="1"/>
      <c r="I18" s="1"/>
      <c r="J18" s="1"/>
      <c r="K18" s="1"/>
      <c r="L18" s="1"/>
      <c r="M18" s="1"/>
      <c r="N18" s="1"/>
      <c r="O18" s="1"/>
      <c r="P18" s="1"/>
      <c r="Q18" s="1"/>
      <c r="R18" s="1"/>
      <c r="S18" s="1"/>
      <c r="T18" s="1"/>
      <c r="U18" s="1"/>
      <c r="V18" s="1"/>
      <c r="W18" s="4"/>
    </row>
    <row r="19" spans="1:23" x14ac:dyDescent="0.25">
      <c r="A19" s="1"/>
      <c r="B19" s="1"/>
      <c r="C19" s="1"/>
      <c r="D19" s="1"/>
      <c r="E19" s="1"/>
      <c r="F19" s="1"/>
      <c r="G19" s="1"/>
      <c r="H19" s="1"/>
      <c r="I19" s="1"/>
      <c r="J19" s="1"/>
      <c r="K19" s="1"/>
      <c r="L19" s="1"/>
      <c r="M19" s="1"/>
      <c r="N19" s="1"/>
      <c r="O19" s="1"/>
      <c r="P19" s="1"/>
      <c r="Q19" s="1"/>
      <c r="R19" s="1"/>
      <c r="S19" s="1"/>
      <c r="T19" s="1"/>
      <c r="U19" s="1"/>
      <c r="V19" s="1"/>
      <c r="W19" s="4"/>
    </row>
    <row r="20" spans="1:23" x14ac:dyDescent="0.25">
      <c r="A20" s="1"/>
      <c r="B20" s="1"/>
      <c r="C20" s="1"/>
      <c r="D20" s="1"/>
      <c r="E20" s="1"/>
      <c r="F20" s="1"/>
      <c r="G20" s="1"/>
      <c r="H20" s="1"/>
      <c r="I20" s="1"/>
      <c r="J20" s="1"/>
      <c r="K20" s="1"/>
      <c r="L20" s="1"/>
      <c r="M20" s="1"/>
      <c r="N20" s="1"/>
      <c r="O20" s="1"/>
      <c r="P20" s="1"/>
      <c r="Q20" s="1"/>
      <c r="R20" s="1"/>
      <c r="S20" s="1"/>
      <c r="T20" s="1"/>
      <c r="U20" s="1"/>
      <c r="V20" s="1"/>
      <c r="W20" s="4"/>
    </row>
    <row r="21" spans="1:23" x14ac:dyDescent="0.25">
      <c r="A21" s="1"/>
      <c r="B21" s="1"/>
      <c r="C21" s="1"/>
      <c r="D21" s="1"/>
      <c r="E21" s="1"/>
      <c r="F21" s="1"/>
      <c r="G21" s="1"/>
      <c r="H21" s="1"/>
      <c r="I21" s="1"/>
      <c r="J21" s="1"/>
      <c r="K21" s="1"/>
      <c r="L21" s="1"/>
      <c r="M21" s="1"/>
      <c r="N21" s="1"/>
      <c r="O21" s="1"/>
      <c r="P21" s="1"/>
      <c r="Q21" s="1"/>
      <c r="R21" s="1"/>
      <c r="S21" s="1"/>
      <c r="T21" s="1"/>
      <c r="U21" s="1"/>
      <c r="V21" s="1"/>
      <c r="W21" s="4"/>
    </row>
    <row r="22" spans="1:23" x14ac:dyDescent="0.25">
      <c r="A22" s="1"/>
      <c r="B22" s="1"/>
      <c r="C22" s="1"/>
      <c r="D22" s="1"/>
      <c r="E22" s="1"/>
      <c r="F22" s="1"/>
      <c r="G22" s="1"/>
      <c r="H22" s="1"/>
      <c r="I22" s="1"/>
      <c r="J22" s="1"/>
      <c r="K22" s="1"/>
      <c r="L22" s="1"/>
      <c r="M22" s="1"/>
      <c r="N22" s="1"/>
      <c r="O22" s="1"/>
      <c r="P22" s="1"/>
      <c r="Q22" s="1"/>
      <c r="R22" s="1"/>
      <c r="S22" s="1"/>
      <c r="T22" s="1"/>
      <c r="U22" s="1"/>
      <c r="V22" s="1"/>
      <c r="W22" s="4"/>
    </row>
    <row r="23" spans="1:23" x14ac:dyDescent="0.25">
      <c r="A23" s="1"/>
      <c r="B23" s="1"/>
      <c r="C23" s="1"/>
      <c r="D23" s="1"/>
      <c r="E23" s="1"/>
      <c r="F23" s="1"/>
      <c r="G23" s="1"/>
      <c r="H23" s="1"/>
      <c r="I23" s="1"/>
      <c r="J23" s="1"/>
      <c r="K23" s="1"/>
      <c r="L23" s="1"/>
      <c r="M23" s="1"/>
      <c r="N23" s="1"/>
      <c r="O23" s="1"/>
      <c r="P23" s="1"/>
      <c r="Q23" s="1"/>
      <c r="R23" s="1"/>
      <c r="S23" s="1"/>
      <c r="T23" s="1"/>
      <c r="U23" s="1"/>
      <c r="V23" s="1"/>
      <c r="W23" s="4"/>
    </row>
    <row r="24" spans="1:23" x14ac:dyDescent="0.25">
      <c r="A24" s="1"/>
      <c r="B24" s="1"/>
      <c r="C24" s="1"/>
      <c r="D24" s="1"/>
      <c r="E24" s="1"/>
      <c r="F24" s="1"/>
      <c r="G24" s="1"/>
      <c r="H24" s="1"/>
      <c r="I24" s="1"/>
      <c r="J24" s="1"/>
      <c r="K24" s="1"/>
      <c r="L24" s="1"/>
      <c r="M24" s="1"/>
      <c r="N24" s="1"/>
      <c r="O24" s="1"/>
      <c r="P24" s="1"/>
      <c r="Q24" s="1"/>
      <c r="R24" s="1"/>
      <c r="S24" s="1"/>
      <c r="T24" s="1"/>
      <c r="U24" s="1"/>
      <c r="V24" s="1"/>
      <c r="W24" s="4"/>
    </row>
    <row r="25" spans="1:23" x14ac:dyDescent="0.25">
      <c r="A25" s="1"/>
      <c r="B25" s="1"/>
      <c r="C25" s="1"/>
      <c r="D25" s="1"/>
      <c r="E25" s="1"/>
      <c r="F25" s="1"/>
      <c r="G25" s="1"/>
      <c r="H25" s="1"/>
      <c r="I25" s="1"/>
      <c r="J25" s="1"/>
      <c r="K25" s="1"/>
      <c r="L25" s="1"/>
      <c r="M25" s="1"/>
      <c r="N25" s="1"/>
      <c r="O25" s="1"/>
      <c r="P25" s="1"/>
      <c r="Q25" s="1"/>
      <c r="R25" s="1"/>
      <c r="S25" s="1"/>
      <c r="T25" s="1"/>
      <c r="U25" s="1"/>
      <c r="V25" s="1"/>
      <c r="W25" s="4"/>
    </row>
    <row r="26" spans="1:23" x14ac:dyDescent="0.25">
      <c r="A26" s="1"/>
      <c r="B26" s="1"/>
      <c r="C26" s="1"/>
      <c r="D26" s="1"/>
      <c r="E26" s="1"/>
      <c r="F26" s="1"/>
      <c r="G26" s="1"/>
      <c r="H26" s="1"/>
      <c r="I26" s="1"/>
      <c r="J26" s="1"/>
      <c r="K26" s="1"/>
      <c r="L26" s="1"/>
      <c r="M26" s="1"/>
      <c r="N26" s="1"/>
      <c r="O26" s="1"/>
      <c r="P26" s="1"/>
      <c r="Q26" s="1"/>
      <c r="R26" s="1"/>
      <c r="S26" s="1"/>
      <c r="T26" s="1"/>
      <c r="U26" s="1"/>
      <c r="V26" s="1"/>
      <c r="W26" s="4"/>
    </row>
    <row r="27" spans="1:23" ht="17.25" customHeight="1" x14ac:dyDescent="0.25">
      <c r="A27" s="1"/>
      <c r="B27" s="1"/>
      <c r="C27" s="1"/>
      <c r="D27" s="1"/>
      <c r="E27" s="1"/>
      <c r="F27" s="1"/>
      <c r="G27" s="1"/>
      <c r="H27" s="1"/>
      <c r="I27" s="1"/>
      <c r="J27" s="1"/>
      <c r="K27" s="1"/>
      <c r="L27" s="1"/>
      <c r="M27" s="1"/>
      <c r="N27" s="1"/>
      <c r="O27" s="1"/>
      <c r="P27" s="1"/>
      <c r="Q27" s="1"/>
      <c r="R27" s="1"/>
      <c r="S27" s="1"/>
      <c r="T27" s="1"/>
      <c r="U27" s="1"/>
      <c r="V27" s="1"/>
      <c r="W27" s="4"/>
    </row>
    <row r="28" spans="1:23" x14ac:dyDescent="0.25">
      <c r="A28" s="1"/>
      <c r="B28" s="1"/>
      <c r="C28" s="1"/>
      <c r="D28" s="1"/>
      <c r="E28" s="1"/>
      <c r="F28" s="1"/>
      <c r="G28" s="1"/>
      <c r="H28" s="1"/>
      <c r="I28" s="1"/>
      <c r="J28" s="1"/>
      <c r="K28" s="1"/>
      <c r="L28" s="1"/>
      <c r="M28" s="1"/>
      <c r="N28" s="1"/>
      <c r="O28" s="1"/>
      <c r="P28" s="1"/>
      <c r="Q28" s="1"/>
      <c r="R28" s="1"/>
      <c r="S28" s="1"/>
      <c r="T28" s="1"/>
      <c r="U28" s="1"/>
      <c r="V28" s="1"/>
      <c r="W28" s="4"/>
    </row>
    <row r="29" spans="1:23" x14ac:dyDescent="0.25">
      <c r="A29" s="1"/>
      <c r="B29" s="1"/>
      <c r="C29" s="1"/>
      <c r="D29" s="1"/>
      <c r="E29" s="1"/>
      <c r="F29" s="1"/>
      <c r="G29" s="1"/>
      <c r="H29" s="1"/>
      <c r="I29" s="1"/>
      <c r="J29" s="1"/>
      <c r="K29" s="1"/>
      <c r="L29" s="1"/>
      <c r="M29" s="1"/>
      <c r="N29" s="1"/>
      <c r="O29" s="1"/>
      <c r="P29" s="1"/>
      <c r="Q29" s="1"/>
      <c r="R29" s="1"/>
      <c r="S29" s="1"/>
      <c r="T29" s="1"/>
      <c r="U29" s="1"/>
      <c r="V29" s="1"/>
      <c r="W29" s="4"/>
    </row>
    <row r="30" spans="1:23" x14ac:dyDescent="0.25">
      <c r="A30" s="1"/>
      <c r="B30" s="1"/>
      <c r="C30" s="1"/>
      <c r="D30" s="1"/>
      <c r="E30" s="1"/>
      <c r="F30" s="1"/>
      <c r="G30" s="1"/>
      <c r="H30" s="1"/>
      <c r="I30" s="1"/>
      <c r="J30" s="1"/>
      <c r="K30" s="1"/>
      <c r="L30" s="1"/>
      <c r="M30" s="1"/>
      <c r="N30" s="1"/>
      <c r="O30" s="1"/>
      <c r="P30" s="1"/>
      <c r="Q30" s="1"/>
      <c r="R30" s="1"/>
      <c r="S30" s="1"/>
      <c r="T30" s="1"/>
      <c r="U30" s="1"/>
      <c r="V30" s="1"/>
      <c r="W30" s="4"/>
    </row>
    <row r="31" spans="1:23" x14ac:dyDescent="0.25">
      <c r="A31" s="1"/>
      <c r="B31" s="1"/>
      <c r="C31" s="1"/>
      <c r="D31" s="1"/>
      <c r="E31" s="1"/>
      <c r="F31" s="1"/>
      <c r="G31" s="1"/>
      <c r="H31" s="1"/>
      <c r="I31" s="1"/>
      <c r="J31" s="1"/>
      <c r="K31" s="1"/>
      <c r="L31" s="1"/>
      <c r="M31" s="1"/>
      <c r="N31" s="1"/>
      <c r="O31" s="1"/>
      <c r="P31" s="1"/>
      <c r="Q31" s="1"/>
      <c r="R31" s="1"/>
      <c r="S31" s="1"/>
      <c r="T31" s="1"/>
      <c r="U31" s="1"/>
      <c r="V31" s="1"/>
      <c r="W31" s="4"/>
    </row>
    <row r="32" spans="1:23" x14ac:dyDescent="0.25">
      <c r="A32" s="1"/>
      <c r="B32" s="1"/>
      <c r="C32" s="1"/>
      <c r="D32" s="1"/>
      <c r="E32" s="1"/>
      <c r="F32" s="1"/>
      <c r="G32" s="1"/>
      <c r="H32" s="1"/>
      <c r="I32" s="1"/>
      <c r="J32" s="1"/>
      <c r="K32" s="1"/>
      <c r="L32" s="1"/>
      <c r="M32" s="1"/>
      <c r="N32" s="1"/>
      <c r="O32" s="1"/>
      <c r="P32" s="1"/>
      <c r="Q32" s="1"/>
      <c r="R32" s="1"/>
      <c r="S32" s="1"/>
      <c r="T32" s="1"/>
      <c r="U32" s="1"/>
      <c r="V32" s="1"/>
      <c r="W32" s="4"/>
    </row>
    <row r="33" spans="1:34" x14ac:dyDescent="0.25">
      <c r="A33" s="1"/>
      <c r="B33" s="1"/>
      <c r="C33" s="1"/>
      <c r="D33" s="1"/>
      <c r="E33" s="1"/>
      <c r="F33" s="1"/>
      <c r="G33" s="1"/>
      <c r="H33" s="1"/>
      <c r="I33" s="1"/>
      <c r="J33" s="1"/>
      <c r="K33" s="1"/>
      <c r="L33" s="1"/>
      <c r="M33" s="1"/>
      <c r="N33" s="1"/>
      <c r="O33" s="1"/>
      <c r="P33" s="1"/>
      <c r="Q33" s="1"/>
      <c r="R33" s="1"/>
      <c r="S33" s="1"/>
      <c r="T33" s="1"/>
      <c r="U33" s="1"/>
      <c r="V33" s="1"/>
      <c r="W33" s="4"/>
      <c r="AE33" s="3" t="s">
        <v>74</v>
      </c>
    </row>
    <row r="34" spans="1:34" x14ac:dyDescent="0.25">
      <c r="A34" s="1"/>
      <c r="B34" s="1"/>
      <c r="C34" s="1"/>
      <c r="D34" s="1"/>
      <c r="E34" s="1"/>
      <c r="F34" s="1"/>
      <c r="G34" s="1"/>
      <c r="H34" s="1"/>
      <c r="I34" s="1"/>
      <c r="J34" s="1"/>
      <c r="K34" s="1"/>
      <c r="L34" s="1"/>
      <c r="M34" s="1"/>
      <c r="N34" s="1"/>
      <c r="O34" s="1"/>
      <c r="P34" s="1"/>
      <c r="Q34" s="1"/>
      <c r="R34" s="1"/>
      <c r="S34" s="1"/>
      <c r="T34" s="1"/>
      <c r="U34" s="1"/>
      <c r="V34" s="1"/>
      <c r="W34" s="4"/>
      <c r="AB34" s="3" t="s">
        <v>49</v>
      </c>
      <c r="AC34" s="3" t="s">
        <v>54</v>
      </c>
      <c r="AD34" s="3" t="s">
        <v>53</v>
      </c>
      <c r="AE34" s="3" t="s">
        <v>75</v>
      </c>
      <c r="AF34" s="3" t="s">
        <v>76</v>
      </c>
    </row>
    <row r="35" spans="1:34" x14ac:dyDescent="0.25">
      <c r="A35" s="1"/>
      <c r="B35" s="1"/>
      <c r="C35" s="1"/>
      <c r="D35" s="1"/>
      <c r="E35" s="1"/>
      <c r="F35" s="1"/>
      <c r="G35" s="1"/>
      <c r="H35" s="1"/>
      <c r="I35" s="1"/>
      <c r="J35" s="1"/>
      <c r="K35" s="1"/>
      <c r="L35" s="1"/>
      <c r="M35" s="1"/>
      <c r="N35" s="1"/>
      <c r="O35" s="1"/>
      <c r="P35" s="1"/>
      <c r="Q35" s="1"/>
      <c r="R35" s="1"/>
      <c r="S35" s="1"/>
      <c r="T35" s="1"/>
      <c r="U35" s="1"/>
      <c r="V35" s="1"/>
      <c r="W35" s="4"/>
      <c r="Y35" s="3">
        <v>1</v>
      </c>
      <c r="Z35" s="15" t="s">
        <v>0</v>
      </c>
      <c r="AA35" s="15" t="s">
        <v>77</v>
      </c>
      <c r="AB35" s="18">
        <v>105201248.94182277</v>
      </c>
      <c r="AC35" s="18">
        <v>65917357.655394465</v>
      </c>
      <c r="AD35" s="18">
        <v>39283891.286428303</v>
      </c>
      <c r="AE35" s="18" t="s">
        <v>78</v>
      </c>
      <c r="AF35" s="18" t="s">
        <v>79</v>
      </c>
      <c r="AH35" s="3">
        <v>1</v>
      </c>
    </row>
    <row r="36" spans="1:34" x14ac:dyDescent="0.25">
      <c r="A36" s="1"/>
      <c r="B36" s="1"/>
      <c r="C36" s="1"/>
      <c r="D36" s="1"/>
      <c r="E36" s="1"/>
      <c r="F36" s="1"/>
      <c r="G36" s="1"/>
      <c r="H36" s="1"/>
      <c r="I36" s="1"/>
      <c r="J36" s="1"/>
      <c r="K36" s="1"/>
      <c r="L36" s="1"/>
      <c r="M36" s="1"/>
      <c r="N36" s="1"/>
      <c r="O36" s="1"/>
      <c r="P36" s="1"/>
      <c r="Q36" s="1"/>
      <c r="R36" s="1"/>
      <c r="S36" s="1"/>
      <c r="T36" s="1"/>
      <c r="U36" s="1"/>
      <c r="V36" s="1"/>
      <c r="W36" s="4"/>
      <c r="Y36" s="3">
        <v>2</v>
      </c>
      <c r="Z36" s="15" t="s">
        <v>11</v>
      </c>
      <c r="AA36" s="15" t="s">
        <v>80</v>
      </c>
      <c r="AB36" s="18">
        <v>93589503.075413257</v>
      </c>
      <c r="AC36" s="18">
        <v>80661734.244553596</v>
      </c>
      <c r="AD36" s="18">
        <v>12927768.830859663</v>
      </c>
      <c r="AE36" s="18" t="s">
        <v>81</v>
      </c>
      <c r="AF36" s="18" t="s">
        <v>82</v>
      </c>
      <c r="AH36" s="3">
        <v>2</v>
      </c>
    </row>
    <row r="37" spans="1:34" x14ac:dyDescent="0.25">
      <c r="A37" s="1"/>
      <c r="B37" s="1"/>
      <c r="C37" s="1"/>
      <c r="D37" s="1"/>
      <c r="E37" s="1"/>
      <c r="F37" s="1"/>
      <c r="G37" s="1"/>
      <c r="H37" s="1"/>
      <c r="I37" s="1"/>
      <c r="J37" s="1"/>
      <c r="K37" s="1"/>
      <c r="L37" s="1"/>
      <c r="M37" s="1"/>
      <c r="N37" s="1"/>
      <c r="O37" s="1"/>
      <c r="P37" s="1"/>
      <c r="Q37" s="1"/>
      <c r="R37" s="1"/>
      <c r="S37" s="1"/>
      <c r="T37" s="1"/>
      <c r="U37" s="1"/>
      <c r="V37" s="1"/>
      <c r="W37" s="4"/>
      <c r="Y37" s="3">
        <v>3</v>
      </c>
      <c r="Z37" s="15" t="s">
        <v>5</v>
      </c>
      <c r="AA37" s="15" t="s">
        <v>83</v>
      </c>
      <c r="AB37" s="18">
        <v>77167756.625783533</v>
      </c>
      <c r="AC37" s="18">
        <v>64701782.02053988</v>
      </c>
      <c r="AD37" s="18">
        <v>12465974.605243651</v>
      </c>
      <c r="AE37" s="18" t="s">
        <v>84</v>
      </c>
      <c r="AF37" s="18" t="s">
        <v>85</v>
      </c>
      <c r="AH37" s="3">
        <v>3</v>
      </c>
    </row>
    <row r="38" spans="1:34" x14ac:dyDescent="0.25">
      <c r="A38" s="1"/>
      <c r="B38" s="1"/>
      <c r="C38" s="1"/>
      <c r="D38" s="1"/>
      <c r="E38" s="1"/>
      <c r="F38" s="1"/>
      <c r="G38" s="1"/>
      <c r="H38" s="1"/>
      <c r="I38" s="1"/>
      <c r="J38" s="1"/>
      <c r="K38" s="1"/>
      <c r="L38" s="1"/>
      <c r="M38" s="1"/>
      <c r="N38" s="1"/>
      <c r="O38" s="1"/>
      <c r="P38" s="1"/>
      <c r="Q38" s="1"/>
      <c r="R38" s="1"/>
      <c r="S38" s="1"/>
      <c r="T38" s="1"/>
      <c r="U38" s="1"/>
      <c r="V38" s="1"/>
      <c r="W38" s="4"/>
      <c r="Y38" s="3">
        <v>4</v>
      </c>
      <c r="Z38" s="15" t="s">
        <v>24</v>
      </c>
      <c r="AA38" s="15" t="s">
        <v>86</v>
      </c>
      <c r="AB38" s="18">
        <v>71281306.234378859</v>
      </c>
      <c r="AC38" s="18">
        <v>63927637.812733613</v>
      </c>
      <c r="AD38" s="18">
        <v>7353668.4216452455</v>
      </c>
      <c r="AE38" s="18" t="s">
        <v>87</v>
      </c>
      <c r="AF38" s="18" t="s">
        <v>88</v>
      </c>
      <c r="AH38" s="3">
        <v>4</v>
      </c>
    </row>
    <row r="39" spans="1:34" x14ac:dyDescent="0.25">
      <c r="A39" s="1"/>
      <c r="B39" s="1"/>
      <c r="C39" s="1"/>
      <c r="D39" s="1"/>
      <c r="E39" s="1"/>
      <c r="F39" s="1"/>
      <c r="G39" s="1"/>
      <c r="H39" s="1"/>
      <c r="I39" s="1"/>
      <c r="J39" s="1"/>
      <c r="K39" s="1"/>
      <c r="L39" s="1"/>
      <c r="M39" s="1"/>
      <c r="N39" s="1"/>
      <c r="O39" s="1"/>
      <c r="P39" s="1"/>
      <c r="Q39" s="1"/>
      <c r="R39" s="1"/>
      <c r="S39" s="1"/>
      <c r="T39" s="1"/>
      <c r="U39" s="1"/>
      <c r="V39" s="1"/>
      <c r="W39" s="4"/>
      <c r="Y39" s="3">
        <v>5</v>
      </c>
      <c r="Z39" s="15" t="s">
        <v>38</v>
      </c>
      <c r="AA39" s="15" t="s">
        <v>89</v>
      </c>
      <c r="AB39" s="18">
        <v>56226359.210169718</v>
      </c>
      <c r="AC39" s="18">
        <v>50773665.697997123</v>
      </c>
      <c r="AD39" s="18">
        <v>5452693.5121725937</v>
      </c>
      <c r="AE39" s="18" t="s">
        <v>90</v>
      </c>
      <c r="AF39" s="18" t="s">
        <v>91</v>
      </c>
      <c r="AH39" s="3">
        <v>5</v>
      </c>
    </row>
    <row r="40" spans="1:34" x14ac:dyDescent="0.25">
      <c r="A40" s="1"/>
      <c r="B40" s="1"/>
      <c r="C40" s="1"/>
      <c r="D40" s="1"/>
      <c r="E40" s="1"/>
      <c r="F40" s="1"/>
      <c r="G40" s="1"/>
      <c r="H40" s="1"/>
      <c r="I40" s="1"/>
      <c r="J40" s="1"/>
      <c r="K40" s="1"/>
      <c r="L40" s="1"/>
      <c r="M40" s="1"/>
      <c r="N40" s="1"/>
      <c r="O40" s="1"/>
      <c r="P40" s="1"/>
      <c r="Q40" s="1"/>
      <c r="R40" s="1"/>
      <c r="S40" s="1"/>
      <c r="T40" s="1"/>
      <c r="U40" s="1"/>
      <c r="V40" s="1"/>
      <c r="W40" s="4"/>
      <c r="Y40" s="3">
        <v>6</v>
      </c>
      <c r="Z40" s="15" t="s">
        <v>30</v>
      </c>
      <c r="AA40" s="15" t="s">
        <v>92</v>
      </c>
      <c r="AB40" s="18">
        <v>55820141.30244071</v>
      </c>
      <c r="AC40" s="18">
        <v>44080588.087878257</v>
      </c>
      <c r="AD40" s="18">
        <v>11739553.214562457</v>
      </c>
      <c r="AE40" s="18" t="s">
        <v>93</v>
      </c>
      <c r="AF40" s="18" t="s">
        <v>94</v>
      </c>
      <c r="AH40" s="3">
        <v>6</v>
      </c>
    </row>
    <row r="41" spans="1:34" x14ac:dyDescent="0.25">
      <c r="A41" s="1"/>
      <c r="B41" s="1"/>
      <c r="C41" s="1"/>
      <c r="D41" s="1"/>
      <c r="E41" s="1"/>
      <c r="F41" s="1"/>
      <c r="G41" s="1"/>
      <c r="H41" s="1"/>
      <c r="I41" s="1"/>
      <c r="J41" s="1"/>
      <c r="K41" s="1"/>
      <c r="L41" s="1"/>
      <c r="M41" s="1"/>
      <c r="N41" s="1"/>
      <c r="O41" s="1"/>
      <c r="P41" s="1"/>
      <c r="Q41" s="1"/>
      <c r="R41" s="1"/>
      <c r="S41" s="1"/>
      <c r="T41" s="1"/>
      <c r="U41" s="1"/>
      <c r="V41" s="1"/>
      <c r="W41" s="4"/>
      <c r="Y41" s="3">
        <v>7</v>
      </c>
      <c r="Z41" s="15" t="s">
        <v>31</v>
      </c>
      <c r="AA41" s="15" t="s">
        <v>95</v>
      </c>
      <c r="AB41" s="18">
        <v>55306368.429311477</v>
      </c>
      <c r="AC41" s="18">
        <v>50082299.285464779</v>
      </c>
      <c r="AD41" s="18">
        <v>5224069.1438466962</v>
      </c>
      <c r="AE41" s="18" t="s">
        <v>96</v>
      </c>
      <c r="AF41" s="18" t="s">
        <v>97</v>
      </c>
      <c r="AH41" s="3">
        <v>7</v>
      </c>
    </row>
    <row r="42" spans="1:34" x14ac:dyDescent="0.25">
      <c r="A42" s="1"/>
      <c r="B42" s="1"/>
      <c r="C42" s="1"/>
      <c r="D42" s="1"/>
      <c r="E42" s="1"/>
      <c r="F42" s="1"/>
      <c r="G42" s="1"/>
      <c r="H42" s="1"/>
      <c r="I42" s="1"/>
      <c r="J42" s="1"/>
      <c r="K42" s="1"/>
      <c r="L42" s="1"/>
      <c r="M42" s="1"/>
      <c r="N42" s="1"/>
      <c r="O42" s="1"/>
      <c r="P42" s="1"/>
      <c r="Q42" s="1"/>
      <c r="R42" s="1"/>
      <c r="S42" s="1"/>
      <c r="T42" s="1"/>
      <c r="U42" s="1"/>
      <c r="V42" s="1"/>
      <c r="W42" s="4"/>
      <c r="Y42" s="3">
        <v>8</v>
      </c>
      <c r="Z42" s="15" t="s">
        <v>26</v>
      </c>
      <c r="AA42" s="15" t="s">
        <v>98</v>
      </c>
      <c r="AB42" s="18">
        <v>55288670.685197443</v>
      </c>
      <c r="AC42" s="18">
        <v>51401718.327715188</v>
      </c>
      <c r="AD42" s="18">
        <v>3886952.3574822536</v>
      </c>
      <c r="AE42" s="18" t="s">
        <v>99</v>
      </c>
      <c r="AF42" s="18" t="s">
        <v>100</v>
      </c>
      <c r="AH42" s="3">
        <v>8</v>
      </c>
    </row>
    <row r="43" spans="1:34" x14ac:dyDescent="0.25">
      <c r="A43" s="1"/>
      <c r="B43" s="1"/>
      <c r="C43" s="1"/>
      <c r="D43" s="1"/>
      <c r="E43" s="1"/>
      <c r="F43" s="1"/>
      <c r="G43" s="1"/>
      <c r="H43" s="1"/>
      <c r="I43" s="1"/>
      <c r="J43" s="1"/>
      <c r="K43" s="1"/>
      <c r="L43" s="1"/>
      <c r="M43" s="1"/>
      <c r="N43" s="1"/>
      <c r="O43" s="1"/>
      <c r="P43" s="1"/>
      <c r="Q43" s="1"/>
      <c r="R43" s="1"/>
      <c r="S43" s="1"/>
      <c r="T43" s="1"/>
      <c r="U43" s="1"/>
      <c r="V43" s="1"/>
      <c r="W43" s="4"/>
      <c r="Y43" s="3">
        <v>9</v>
      </c>
      <c r="Z43" s="15" t="s">
        <v>18</v>
      </c>
      <c r="AA43" s="15" t="s">
        <v>101</v>
      </c>
      <c r="AB43" s="18">
        <v>51026946.917054765</v>
      </c>
      <c r="AC43" s="18">
        <v>41862202.284024164</v>
      </c>
      <c r="AD43" s="18">
        <v>9164744.6330306027</v>
      </c>
      <c r="AE43" s="18" t="s">
        <v>102</v>
      </c>
      <c r="AF43" s="18" t="s">
        <v>103</v>
      </c>
      <c r="AH43" s="3">
        <v>9</v>
      </c>
    </row>
    <row r="44" spans="1:34" ht="12" customHeight="1" x14ac:dyDescent="0.25">
      <c r="A44" s="1"/>
      <c r="B44" s="1"/>
      <c r="C44" s="1"/>
      <c r="D44" s="1"/>
      <c r="E44" s="1"/>
      <c r="F44" s="1"/>
      <c r="G44" s="1"/>
      <c r="H44" s="1"/>
      <c r="I44" s="1"/>
      <c r="J44" s="1"/>
      <c r="K44" s="1"/>
      <c r="L44" s="1"/>
      <c r="M44" s="1"/>
      <c r="N44" s="1"/>
      <c r="O44" s="1"/>
      <c r="P44" s="1"/>
      <c r="Q44" s="1"/>
      <c r="R44" s="1"/>
      <c r="S44" s="1"/>
      <c r="T44" s="1"/>
      <c r="U44" s="1"/>
      <c r="V44" s="1"/>
      <c r="W44" s="4"/>
      <c r="Y44" s="3">
        <v>10</v>
      </c>
      <c r="Z44" s="15" t="s">
        <v>3</v>
      </c>
      <c r="AA44" s="15" t="s">
        <v>104</v>
      </c>
      <c r="AB44" s="18">
        <v>46248371.257009462</v>
      </c>
      <c r="AC44" s="18">
        <v>41731350.140803203</v>
      </c>
      <c r="AD44" s="18">
        <v>4517021.1162062613</v>
      </c>
      <c r="AE44" s="18" t="s">
        <v>105</v>
      </c>
      <c r="AF44" s="18" t="s">
        <v>106</v>
      </c>
      <c r="AH44" s="3">
        <v>10</v>
      </c>
    </row>
    <row r="45" spans="1:34" x14ac:dyDescent="0.25">
      <c r="A45" s="1"/>
      <c r="B45" s="1"/>
      <c r="C45" s="1"/>
      <c r="D45" s="1"/>
      <c r="E45" s="1"/>
      <c r="F45" s="1"/>
      <c r="G45" s="1"/>
      <c r="H45" s="1"/>
      <c r="I45" s="1"/>
      <c r="J45" s="1"/>
      <c r="K45" s="1"/>
      <c r="L45" s="1"/>
      <c r="M45" s="1"/>
      <c r="N45" s="1"/>
      <c r="O45" s="1"/>
      <c r="P45" s="1"/>
      <c r="Q45" s="1"/>
      <c r="R45" s="1"/>
      <c r="S45" s="1"/>
      <c r="T45" s="1"/>
      <c r="U45" s="1"/>
      <c r="V45" s="1"/>
      <c r="W45" s="4"/>
      <c r="Y45" s="3">
        <v>11</v>
      </c>
      <c r="Z45" s="15" t="s">
        <v>9</v>
      </c>
      <c r="AA45" s="15" t="s">
        <v>107</v>
      </c>
      <c r="AB45" s="18">
        <v>45077969.092593461</v>
      </c>
      <c r="AC45" s="18">
        <v>26770867.497757114</v>
      </c>
      <c r="AD45" s="18">
        <v>18307101.594836347</v>
      </c>
      <c r="AE45" s="18" t="s">
        <v>108</v>
      </c>
      <c r="AF45" s="18" t="s">
        <v>109</v>
      </c>
      <c r="AH45" s="3">
        <v>11</v>
      </c>
    </row>
    <row r="46" spans="1:34" x14ac:dyDescent="0.25">
      <c r="A46" s="6"/>
      <c r="B46" s="6"/>
      <c r="C46" s="6"/>
      <c r="D46" s="6"/>
      <c r="E46" s="6"/>
      <c r="F46" s="6"/>
      <c r="G46" s="6"/>
      <c r="H46" s="6"/>
      <c r="I46" s="6"/>
      <c r="J46" s="6"/>
      <c r="K46" s="6"/>
      <c r="L46" s="6"/>
      <c r="M46" s="6"/>
      <c r="N46" s="6"/>
      <c r="O46" s="6"/>
      <c r="P46" s="6"/>
      <c r="Q46" s="6"/>
      <c r="R46" s="6"/>
      <c r="S46" s="6"/>
      <c r="T46" s="6"/>
      <c r="U46" s="6"/>
      <c r="V46" s="6"/>
      <c r="W46" s="6"/>
      <c r="Y46" s="3">
        <v>12</v>
      </c>
      <c r="Z46" s="15" t="s">
        <v>33</v>
      </c>
      <c r="AA46" s="15" t="s">
        <v>110</v>
      </c>
      <c r="AB46" s="18">
        <v>42624030.384345658</v>
      </c>
      <c r="AC46" s="18">
        <v>37073687.380334549</v>
      </c>
      <c r="AD46" s="18">
        <v>5550343.0040111076</v>
      </c>
      <c r="AE46" s="18" t="s">
        <v>111</v>
      </c>
      <c r="AF46" s="18" t="s">
        <v>112</v>
      </c>
      <c r="AH46" s="3">
        <v>12</v>
      </c>
    </row>
    <row r="47" spans="1:34" ht="45.75" customHeight="1" x14ac:dyDescent="0.35">
      <c r="A47" s="9" t="str">
        <f ca="1">"ES fondu 2021.-2027. gada plānošanas perioda līgumu summu sadalījums (ES fondu finansējums) līdz "&amp; datums&amp;" Latvijas novados atbilstoši projekta īstenošanas vietai. Grafikā finanšu dati miljonos eiro."</f>
        <v>ES fondu 2021.-2027. gada plānošanas perioda līgumu summu sadalījums (ES fondu finansējums) līdz 04.08.2026 Latvijas novados atbilstoši projekta īstenošanas vietai. Grafikā finanšu dati miljonos eiro.</v>
      </c>
      <c r="B47" s="9"/>
      <c r="C47" s="9"/>
      <c r="D47" s="9"/>
      <c r="E47" s="9"/>
      <c r="F47" s="9"/>
      <c r="G47" s="9"/>
      <c r="H47" s="9"/>
      <c r="I47" s="9"/>
      <c r="J47" s="9"/>
      <c r="K47" s="9"/>
      <c r="L47" s="9"/>
      <c r="M47" s="9"/>
      <c r="N47" s="9"/>
      <c r="O47" s="9"/>
      <c r="P47" s="9"/>
      <c r="Q47" s="9"/>
      <c r="R47" s="9"/>
      <c r="S47" s="9"/>
      <c r="T47" s="9"/>
      <c r="U47" s="9"/>
      <c r="V47" s="9"/>
      <c r="W47" s="9"/>
      <c r="Y47" s="3">
        <v>13</v>
      </c>
      <c r="Z47" s="15" t="s">
        <v>17</v>
      </c>
      <c r="AA47" s="15" t="s">
        <v>113</v>
      </c>
      <c r="AB47" s="18">
        <v>38654201.561710119</v>
      </c>
      <c r="AC47" s="18">
        <v>34178293.68931523</v>
      </c>
      <c r="AD47" s="18">
        <v>4475907.8723948933</v>
      </c>
      <c r="AE47" s="18" t="s">
        <v>114</v>
      </c>
      <c r="AF47" s="18" t="s">
        <v>106</v>
      </c>
      <c r="AH47" s="3">
        <v>13</v>
      </c>
    </row>
    <row r="48" spans="1:34" x14ac:dyDescent="0.25">
      <c r="A48" s="1"/>
      <c r="B48" s="1"/>
      <c r="C48" s="1"/>
      <c r="D48" s="1"/>
      <c r="E48" s="1"/>
      <c r="F48" s="1"/>
      <c r="G48" s="1"/>
      <c r="H48" s="1"/>
      <c r="I48" s="1"/>
      <c r="J48" s="1"/>
      <c r="K48" s="1"/>
      <c r="L48" s="1"/>
      <c r="M48" s="1"/>
      <c r="N48" s="1"/>
      <c r="O48" s="1"/>
      <c r="P48" s="1"/>
      <c r="Q48" s="1"/>
      <c r="R48" s="1"/>
      <c r="S48" s="1"/>
      <c r="T48" s="1"/>
      <c r="U48" s="1"/>
      <c r="V48" s="1"/>
      <c r="W48" s="4"/>
      <c r="Y48" s="3">
        <v>14</v>
      </c>
      <c r="Z48" s="15" t="s">
        <v>6</v>
      </c>
      <c r="AA48" s="15" t="s">
        <v>115</v>
      </c>
      <c r="AB48" s="18">
        <v>35193673.066210344</v>
      </c>
      <c r="AC48" s="18">
        <v>26091434.522879735</v>
      </c>
      <c r="AD48" s="18">
        <v>9102238.5433306079</v>
      </c>
      <c r="AE48" s="18" t="s">
        <v>116</v>
      </c>
      <c r="AF48" s="18" t="s">
        <v>117</v>
      </c>
      <c r="AH48" s="3">
        <v>14</v>
      </c>
    </row>
    <row r="49" spans="1:34" x14ac:dyDescent="0.25">
      <c r="A49" s="1"/>
      <c r="B49" s="1"/>
      <c r="C49" s="1"/>
      <c r="D49" s="1"/>
      <c r="E49" s="1"/>
      <c r="F49" s="1"/>
      <c r="G49" s="1"/>
      <c r="H49" s="1"/>
      <c r="I49" s="1"/>
      <c r="J49" s="1"/>
      <c r="K49" s="1"/>
      <c r="L49" s="1"/>
      <c r="M49" s="1"/>
      <c r="N49" s="1"/>
      <c r="O49" s="1"/>
      <c r="P49" s="1"/>
      <c r="Q49" s="1"/>
      <c r="R49" s="1"/>
      <c r="S49" s="1"/>
      <c r="T49" s="1"/>
      <c r="U49" s="1"/>
      <c r="V49" s="1"/>
      <c r="W49" s="4"/>
      <c r="Y49" s="3">
        <v>15</v>
      </c>
      <c r="Z49" s="15" t="s">
        <v>34</v>
      </c>
      <c r="AA49" s="15" t="s">
        <v>118</v>
      </c>
      <c r="AB49" s="18">
        <v>33414083.338617299</v>
      </c>
      <c r="AC49" s="18">
        <v>24352682.233816341</v>
      </c>
      <c r="AD49" s="18">
        <v>9061401.1048009582</v>
      </c>
      <c r="AE49" s="18" t="s">
        <v>119</v>
      </c>
      <c r="AF49" s="18" t="s">
        <v>117</v>
      </c>
      <c r="AH49" s="3">
        <v>15</v>
      </c>
    </row>
    <row r="50" spans="1:34" x14ac:dyDescent="0.25">
      <c r="A50" s="1"/>
      <c r="B50" s="1"/>
      <c r="C50" s="1"/>
      <c r="D50" s="1"/>
      <c r="E50" s="1"/>
      <c r="F50" s="1"/>
      <c r="G50" s="1"/>
      <c r="H50" s="1"/>
      <c r="I50" s="1"/>
      <c r="J50" s="1"/>
      <c r="K50" s="1"/>
      <c r="L50" s="1"/>
      <c r="M50" s="1"/>
      <c r="N50" s="1"/>
      <c r="O50" s="1"/>
      <c r="P50" s="1"/>
      <c r="Q50" s="1"/>
      <c r="R50" s="1"/>
      <c r="S50" s="1"/>
      <c r="T50" s="1"/>
      <c r="U50" s="1"/>
      <c r="V50" s="1"/>
      <c r="W50" s="4"/>
      <c r="Y50" s="3">
        <v>16</v>
      </c>
      <c r="Z50" s="15" t="s">
        <v>21</v>
      </c>
      <c r="AA50" s="15" t="s">
        <v>120</v>
      </c>
      <c r="AB50" s="18">
        <v>30018364.016496588</v>
      </c>
      <c r="AC50" s="18">
        <v>28093397.002020746</v>
      </c>
      <c r="AD50" s="18">
        <v>1924967.0144758397</v>
      </c>
      <c r="AE50" s="18" t="s">
        <v>121</v>
      </c>
      <c r="AF50" s="18" t="s">
        <v>122</v>
      </c>
      <c r="AH50" s="3">
        <v>16</v>
      </c>
    </row>
    <row r="51" spans="1:34" x14ac:dyDescent="0.25">
      <c r="A51" s="1"/>
      <c r="B51" s="1"/>
      <c r="C51" s="1"/>
      <c r="D51" s="1"/>
      <c r="E51" s="1"/>
      <c r="F51" s="1"/>
      <c r="G51" s="1"/>
      <c r="H51" s="1"/>
      <c r="I51" s="1"/>
      <c r="J51" s="1"/>
      <c r="K51" s="1"/>
      <c r="L51" s="1"/>
      <c r="M51" s="1"/>
      <c r="N51" s="1"/>
      <c r="O51" s="1"/>
      <c r="P51" s="1"/>
      <c r="Q51" s="1"/>
      <c r="R51" s="1"/>
      <c r="S51" s="1"/>
      <c r="T51" s="1"/>
      <c r="U51" s="1"/>
      <c r="V51" s="1"/>
      <c r="W51" s="4"/>
      <c r="Y51" s="3">
        <v>17</v>
      </c>
      <c r="Z51" s="15" t="s">
        <v>22</v>
      </c>
      <c r="AA51" s="15" t="s">
        <v>123</v>
      </c>
      <c r="AB51" s="18">
        <v>27868497.658509072</v>
      </c>
      <c r="AC51" s="18">
        <v>18841081.560078956</v>
      </c>
      <c r="AD51" s="18">
        <v>9027416.0984301157</v>
      </c>
      <c r="AE51" s="18" t="s">
        <v>124</v>
      </c>
      <c r="AF51" s="18" t="s">
        <v>125</v>
      </c>
      <c r="AH51" s="3">
        <v>17</v>
      </c>
    </row>
    <row r="52" spans="1:34" x14ac:dyDescent="0.25">
      <c r="A52" s="1"/>
      <c r="B52" s="1"/>
      <c r="C52" s="1"/>
      <c r="D52" s="1"/>
      <c r="E52" s="1"/>
      <c r="F52" s="1"/>
      <c r="G52" s="1"/>
      <c r="H52" s="1"/>
      <c r="I52" s="1"/>
      <c r="J52" s="1"/>
      <c r="K52" s="1"/>
      <c r="L52" s="1"/>
      <c r="M52" s="1"/>
      <c r="N52" s="1"/>
      <c r="O52" s="1"/>
      <c r="P52" s="1"/>
      <c r="Q52" s="1"/>
      <c r="R52" s="1"/>
      <c r="S52" s="1"/>
      <c r="T52" s="1"/>
      <c r="U52" s="1"/>
      <c r="V52" s="1"/>
      <c r="W52" s="4"/>
      <c r="Y52" s="3">
        <v>18</v>
      </c>
      <c r="Z52" s="15" t="s">
        <v>1</v>
      </c>
      <c r="AA52" s="15" t="s">
        <v>126</v>
      </c>
      <c r="AB52" s="18">
        <v>26427015.272474226</v>
      </c>
      <c r="AC52" s="18">
        <v>19400467.603937086</v>
      </c>
      <c r="AD52" s="18">
        <v>7026547.6685371399</v>
      </c>
      <c r="AE52" s="18" t="s">
        <v>127</v>
      </c>
      <c r="AF52" s="18" t="s">
        <v>128</v>
      </c>
      <c r="AH52" s="3">
        <v>18</v>
      </c>
    </row>
    <row r="53" spans="1:34" x14ac:dyDescent="0.25">
      <c r="A53" s="1"/>
      <c r="B53" s="1"/>
      <c r="C53" s="1"/>
      <c r="D53" s="1"/>
      <c r="E53" s="1"/>
      <c r="F53" s="1"/>
      <c r="G53" s="1"/>
      <c r="H53" s="1"/>
      <c r="I53" s="1"/>
      <c r="J53" s="1"/>
      <c r="K53" s="1"/>
      <c r="L53" s="1"/>
      <c r="M53" s="1"/>
      <c r="N53" s="1"/>
      <c r="O53" s="1"/>
      <c r="P53" s="1"/>
      <c r="Q53" s="1"/>
      <c r="R53" s="1"/>
      <c r="S53" s="1"/>
      <c r="T53" s="1"/>
      <c r="U53" s="1"/>
      <c r="V53" s="1"/>
      <c r="W53" s="4"/>
      <c r="Y53" s="3">
        <v>19</v>
      </c>
      <c r="Z53" s="15" t="s">
        <v>8</v>
      </c>
      <c r="AA53" s="15" t="s">
        <v>129</v>
      </c>
      <c r="AB53" s="18">
        <v>24753784.066313129</v>
      </c>
      <c r="AC53" s="18">
        <v>16588325.226959821</v>
      </c>
      <c r="AD53" s="18">
        <v>8165458.8393533081</v>
      </c>
      <c r="AE53" s="18" t="s">
        <v>130</v>
      </c>
      <c r="AF53" s="18" t="s">
        <v>131</v>
      </c>
      <c r="AH53" s="3">
        <v>19</v>
      </c>
    </row>
    <row r="54" spans="1:34" x14ac:dyDescent="0.25">
      <c r="A54" s="1"/>
      <c r="B54" s="1"/>
      <c r="C54" s="1"/>
      <c r="D54" s="1"/>
      <c r="E54" s="1"/>
      <c r="F54" s="1"/>
      <c r="G54" s="1"/>
      <c r="H54" s="1"/>
      <c r="I54" s="1"/>
      <c r="J54" s="1"/>
      <c r="K54" s="1"/>
      <c r="L54" s="1"/>
      <c r="M54" s="1"/>
      <c r="N54" s="1"/>
      <c r="O54" s="1"/>
      <c r="P54" s="1"/>
      <c r="Q54" s="1"/>
      <c r="R54" s="1"/>
      <c r="S54" s="1"/>
      <c r="T54" s="1"/>
      <c r="U54" s="1"/>
      <c r="V54" s="1"/>
      <c r="W54" s="4"/>
      <c r="Y54" s="3">
        <v>20</v>
      </c>
      <c r="Z54" s="15" t="s">
        <v>13</v>
      </c>
      <c r="AA54" s="15" t="s">
        <v>132</v>
      </c>
      <c r="AB54" s="18">
        <v>23867428.179035276</v>
      </c>
      <c r="AC54" s="18">
        <v>19388362.477631211</v>
      </c>
      <c r="AD54" s="18">
        <v>4479065.7014040649</v>
      </c>
      <c r="AE54" s="18" t="s">
        <v>127</v>
      </c>
      <c r="AF54" s="18" t="s">
        <v>106</v>
      </c>
      <c r="AH54" s="3">
        <v>20</v>
      </c>
    </row>
    <row r="55" spans="1:34" x14ac:dyDescent="0.25">
      <c r="A55" s="1"/>
      <c r="B55" s="1"/>
      <c r="C55" s="1"/>
      <c r="D55" s="1"/>
      <c r="E55" s="1"/>
      <c r="F55" s="1"/>
      <c r="G55" s="1"/>
      <c r="H55" s="1"/>
      <c r="I55" s="1"/>
      <c r="J55" s="1"/>
      <c r="K55" s="1"/>
      <c r="L55" s="1"/>
      <c r="M55" s="1"/>
      <c r="N55" s="1"/>
      <c r="O55" s="1"/>
      <c r="P55" s="1"/>
      <c r="Q55" s="1"/>
      <c r="R55" s="1"/>
      <c r="S55" s="1"/>
      <c r="T55" s="1"/>
      <c r="U55" s="1"/>
      <c r="V55" s="1"/>
      <c r="W55" s="4"/>
      <c r="Y55" s="3">
        <v>21</v>
      </c>
      <c r="Z55" s="15" t="s">
        <v>32</v>
      </c>
      <c r="AA55" s="15" t="s">
        <v>133</v>
      </c>
      <c r="AB55" s="18">
        <v>22276235.371000946</v>
      </c>
      <c r="AC55" s="18">
        <v>13078806.844512226</v>
      </c>
      <c r="AD55" s="18">
        <v>9197428.5264887195</v>
      </c>
      <c r="AE55" s="18" t="s">
        <v>134</v>
      </c>
      <c r="AF55" s="18" t="s">
        <v>103</v>
      </c>
      <c r="AH55" s="3">
        <v>21</v>
      </c>
    </row>
    <row r="56" spans="1:34" x14ac:dyDescent="0.25">
      <c r="A56" s="1"/>
      <c r="B56" s="1"/>
      <c r="C56" s="1"/>
      <c r="D56" s="1"/>
      <c r="E56" s="1"/>
      <c r="F56" s="1"/>
      <c r="G56" s="1"/>
      <c r="H56" s="1"/>
      <c r="I56" s="1"/>
      <c r="J56" s="1"/>
      <c r="K56" s="1"/>
      <c r="L56" s="1"/>
      <c r="M56" s="1"/>
      <c r="N56" s="1"/>
      <c r="O56" s="1"/>
      <c r="P56" s="1"/>
      <c r="Q56" s="1"/>
      <c r="R56" s="1"/>
      <c r="S56" s="1"/>
      <c r="T56" s="1"/>
      <c r="U56" s="1"/>
      <c r="V56" s="1"/>
      <c r="W56" s="4"/>
      <c r="Y56" s="3">
        <v>22</v>
      </c>
      <c r="Z56" s="15" t="s">
        <v>45</v>
      </c>
      <c r="AA56" s="15" t="s">
        <v>135</v>
      </c>
      <c r="AB56" s="18">
        <v>21728764.331208114</v>
      </c>
      <c r="AC56" s="18">
        <v>15349290.970853426</v>
      </c>
      <c r="AD56" s="18">
        <v>6379473.3603546871</v>
      </c>
      <c r="AE56" s="18" t="s">
        <v>136</v>
      </c>
      <c r="AF56" s="18" t="s">
        <v>137</v>
      </c>
      <c r="AH56" s="3">
        <v>22</v>
      </c>
    </row>
    <row r="57" spans="1:34" x14ac:dyDescent="0.25">
      <c r="A57" s="1"/>
      <c r="B57" s="1"/>
      <c r="C57" s="1"/>
      <c r="D57" s="1"/>
      <c r="E57" s="1"/>
      <c r="F57" s="1"/>
      <c r="G57" s="1"/>
      <c r="H57" s="1"/>
      <c r="I57" s="1"/>
      <c r="J57" s="1"/>
      <c r="K57" s="1"/>
      <c r="L57" s="1"/>
      <c r="M57" s="1"/>
      <c r="N57" s="1"/>
      <c r="O57" s="1"/>
      <c r="P57" s="1"/>
      <c r="Q57" s="1"/>
      <c r="R57" s="1"/>
      <c r="S57" s="1"/>
      <c r="T57" s="1"/>
      <c r="U57" s="1"/>
      <c r="V57" s="1"/>
      <c r="W57" s="4"/>
      <c r="Y57" s="3">
        <v>23</v>
      </c>
      <c r="Z57" s="15" t="s">
        <v>29</v>
      </c>
      <c r="AA57" s="15" t="s">
        <v>138</v>
      </c>
      <c r="AB57" s="18">
        <v>21238600.321951676</v>
      </c>
      <c r="AC57" s="18">
        <v>18659108.734552395</v>
      </c>
      <c r="AD57" s="18">
        <v>2579491.587399283</v>
      </c>
      <c r="AE57" s="18" t="s">
        <v>139</v>
      </c>
      <c r="AF57" s="18" t="s">
        <v>140</v>
      </c>
      <c r="AH57" s="3">
        <v>23</v>
      </c>
    </row>
    <row r="58" spans="1:34" x14ac:dyDescent="0.25">
      <c r="A58" s="1"/>
      <c r="B58" s="1"/>
      <c r="C58" s="1"/>
      <c r="D58" s="1"/>
      <c r="E58" s="1"/>
      <c r="F58" s="1"/>
      <c r="G58" s="1"/>
      <c r="H58" s="1"/>
      <c r="I58" s="1"/>
      <c r="J58" s="1"/>
      <c r="K58" s="1"/>
      <c r="L58" s="1"/>
      <c r="M58" s="1"/>
      <c r="N58" s="1"/>
      <c r="O58" s="1"/>
      <c r="P58" s="1"/>
      <c r="Q58" s="1"/>
      <c r="R58" s="1"/>
      <c r="S58" s="1"/>
      <c r="T58" s="1"/>
      <c r="U58" s="1"/>
      <c r="V58" s="1"/>
      <c r="W58" s="4"/>
      <c r="Y58" s="3">
        <v>24</v>
      </c>
      <c r="Z58" s="15" t="s">
        <v>27</v>
      </c>
      <c r="AA58" s="15" t="s">
        <v>141</v>
      </c>
      <c r="AB58" s="18">
        <v>21055545.111316942</v>
      </c>
      <c r="AC58" s="18">
        <v>17498793.192593891</v>
      </c>
      <c r="AD58" s="18">
        <v>3556751.9187230519</v>
      </c>
      <c r="AE58" s="18" t="s">
        <v>142</v>
      </c>
      <c r="AF58" s="18" t="s">
        <v>143</v>
      </c>
      <c r="AH58" s="3">
        <v>24</v>
      </c>
    </row>
    <row r="59" spans="1:34" x14ac:dyDescent="0.25">
      <c r="A59" s="1"/>
      <c r="B59" s="1"/>
      <c r="C59" s="1"/>
      <c r="D59" s="1"/>
      <c r="E59" s="1"/>
      <c r="F59" s="1"/>
      <c r="G59" s="1"/>
      <c r="H59" s="1"/>
      <c r="I59" s="1"/>
      <c r="J59" s="1"/>
      <c r="K59" s="1"/>
      <c r="L59" s="1"/>
      <c r="M59" s="1"/>
      <c r="N59" s="1"/>
      <c r="O59" s="1"/>
      <c r="P59" s="1"/>
      <c r="Q59" s="1"/>
      <c r="R59" s="1"/>
      <c r="S59" s="1"/>
      <c r="T59" s="1"/>
      <c r="U59" s="1"/>
      <c r="V59" s="1"/>
      <c r="W59" s="4"/>
      <c r="Y59" s="3">
        <v>25</v>
      </c>
      <c r="Z59" s="15" t="s">
        <v>39</v>
      </c>
      <c r="AA59" s="15" t="s">
        <v>144</v>
      </c>
      <c r="AB59" s="18">
        <v>20647775.533285081</v>
      </c>
      <c r="AC59" s="18">
        <v>18175423.559886623</v>
      </c>
      <c r="AD59" s="18">
        <v>2472351.9733984573</v>
      </c>
      <c r="AE59" s="18" t="s">
        <v>145</v>
      </c>
      <c r="AF59" s="18" t="s">
        <v>146</v>
      </c>
      <c r="AH59" s="3">
        <v>25</v>
      </c>
    </row>
    <row r="60" spans="1:34" x14ac:dyDescent="0.25">
      <c r="A60" s="1"/>
      <c r="B60" s="1"/>
      <c r="C60" s="1"/>
      <c r="D60" s="1"/>
      <c r="E60" s="1"/>
      <c r="F60" s="1"/>
      <c r="G60" s="1"/>
      <c r="H60" s="1"/>
      <c r="I60" s="1"/>
      <c r="J60" s="1"/>
      <c r="K60" s="1"/>
      <c r="L60" s="1"/>
      <c r="M60" s="1"/>
      <c r="N60" s="1"/>
      <c r="O60" s="1"/>
      <c r="P60" s="1"/>
      <c r="Q60" s="1"/>
      <c r="R60" s="1"/>
      <c r="S60" s="1"/>
      <c r="T60" s="1"/>
      <c r="U60" s="1"/>
      <c r="V60" s="1"/>
      <c r="W60" s="4"/>
      <c r="Y60" s="3">
        <v>26</v>
      </c>
      <c r="Z60" s="15" t="s">
        <v>35</v>
      </c>
      <c r="AA60" s="15" t="s">
        <v>147</v>
      </c>
      <c r="AB60" s="18">
        <v>19670914.47239048</v>
      </c>
      <c r="AC60" s="18">
        <v>17035455.19778093</v>
      </c>
      <c r="AD60" s="18">
        <v>2635459.2746095504</v>
      </c>
      <c r="AE60" s="18" t="s">
        <v>148</v>
      </c>
      <c r="AF60" s="18" t="s">
        <v>140</v>
      </c>
      <c r="AH60" s="3">
        <v>26</v>
      </c>
    </row>
    <row r="61" spans="1:34" x14ac:dyDescent="0.25">
      <c r="A61" s="1"/>
      <c r="B61" s="1"/>
      <c r="C61" s="1"/>
      <c r="D61" s="1"/>
      <c r="E61" s="1"/>
      <c r="F61" s="1"/>
      <c r="G61" s="1"/>
      <c r="H61" s="1"/>
      <c r="I61" s="1"/>
      <c r="J61" s="1"/>
      <c r="K61" s="1"/>
      <c r="L61" s="1"/>
      <c r="M61" s="1"/>
      <c r="N61" s="1"/>
      <c r="O61" s="1"/>
      <c r="P61" s="1"/>
      <c r="Q61" s="1"/>
      <c r="R61" s="1"/>
      <c r="S61" s="1"/>
      <c r="T61" s="1"/>
      <c r="U61" s="1"/>
      <c r="V61" s="1"/>
      <c r="W61" s="4"/>
      <c r="Y61" s="3">
        <v>27</v>
      </c>
      <c r="Z61" s="15" t="s">
        <v>47</v>
      </c>
      <c r="AA61" s="15" t="s">
        <v>149</v>
      </c>
      <c r="AB61" s="18">
        <v>17628309.157408807</v>
      </c>
      <c r="AC61" s="18">
        <v>15515878.95978</v>
      </c>
      <c r="AD61" s="18">
        <v>2112430.1976288082</v>
      </c>
      <c r="AE61" s="18" t="s">
        <v>150</v>
      </c>
      <c r="AF61" s="18" t="s">
        <v>151</v>
      </c>
      <c r="AH61" s="3">
        <v>27</v>
      </c>
    </row>
    <row r="62" spans="1:34" x14ac:dyDescent="0.25">
      <c r="A62" s="1"/>
      <c r="B62" s="1"/>
      <c r="C62" s="1"/>
      <c r="D62" s="1"/>
      <c r="E62" s="1"/>
      <c r="F62" s="1"/>
      <c r="G62" s="1"/>
      <c r="H62" s="1"/>
      <c r="I62" s="1"/>
      <c r="J62" s="1"/>
      <c r="K62" s="1"/>
      <c r="L62" s="1"/>
      <c r="M62" s="1"/>
      <c r="N62" s="1"/>
      <c r="O62" s="1"/>
      <c r="P62" s="1"/>
      <c r="Q62" s="1"/>
      <c r="R62" s="1"/>
      <c r="S62" s="1"/>
      <c r="T62" s="1"/>
      <c r="U62" s="1"/>
      <c r="V62" s="1"/>
      <c r="W62" s="4"/>
      <c r="Y62" s="3">
        <v>28</v>
      </c>
      <c r="Z62" s="15" t="s">
        <v>15</v>
      </c>
      <c r="AA62" s="15" t="s">
        <v>152</v>
      </c>
      <c r="AB62" s="18">
        <v>17435489.893547796</v>
      </c>
      <c r="AC62" s="18">
        <v>13742783.272923401</v>
      </c>
      <c r="AD62" s="18">
        <v>3692706.6206243946</v>
      </c>
      <c r="AE62" s="18" t="s">
        <v>153</v>
      </c>
      <c r="AF62" s="18" t="s">
        <v>154</v>
      </c>
      <c r="AH62" s="3">
        <v>28</v>
      </c>
    </row>
    <row r="63" spans="1:34" x14ac:dyDescent="0.25">
      <c r="A63" s="1"/>
      <c r="B63" s="1"/>
      <c r="C63" s="1"/>
      <c r="D63" s="1"/>
      <c r="E63" s="1"/>
      <c r="F63" s="1"/>
      <c r="G63" s="1"/>
      <c r="H63" s="1"/>
      <c r="I63" s="1"/>
      <c r="J63" s="1"/>
      <c r="K63" s="1"/>
      <c r="L63" s="1"/>
      <c r="M63" s="1"/>
      <c r="N63" s="1"/>
      <c r="O63" s="1"/>
      <c r="P63" s="1"/>
      <c r="Q63" s="1"/>
      <c r="R63" s="1"/>
      <c r="S63" s="1"/>
      <c r="T63" s="1"/>
      <c r="U63" s="1"/>
      <c r="V63" s="1"/>
      <c r="W63" s="4"/>
      <c r="Y63" s="3">
        <v>29</v>
      </c>
      <c r="Z63" s="15" t="s">
        <v>40</v>
      </c>
      <c r="AA63" s="15" t="s">
        <v>155</v>
      </c>
      <c r="AB63" s="18">
        <v>16961821.067151878</v>
      </c>
      <c r="AC63" s="18">
        <v>13531600.230499234</v>
      </c>
      <c r="AD63" s="18">
        <v>3430220.836652643</v>
      </c>
      <c r="AE63" s="18" t="s">
        <v>156</v>
      </c>
      <c r="AF63" s="18" t="s">
        <v>157</v>
      </c>
      <c r="AH63" s="3">
        <v>29</v>
      </c>
    </row>
    <row r="64" spans="1:34" x14ac:dyDescent="0.25">
      <c r="A64" s="1"/>
      <c r="B64" s="1"/>
      <c r="C64" s="1"/>
      <c r="D64" s="1"/>
      <c r="E64" s="1"/>
      <c r="F64" s="1"/>
      <c r="G64" s="1"/>
      <c r="H64" s="1"/>
      <c r="I64" s="1"/>
      <c r="J64" s="1"/>
      <c r="K64" s="1"/>
      <c r="L64" s="1"/>
      <c r="M64" s="1"/>
      <c r="N64" s="1"/>
      <c r="O64" s="1"/>
      <c r="P64" s="1"/>
      <c r="Q64" s="1"/>
      <c r="R64" s="1"/>
      <c r="S64" s="1"/>
      <c r="T64" s="1"/>
      <c r="U64" s="1"/>
      <c r="V64" s="1"/>
      <c r="W64" s="4"/>
      <c r="Y64" s="3">
        <v>30</v>
      </c>
      <c r="Z64" s="15" t="s">
        <v>20</v>
      </c>
      <c r="AA64" s="15" t="s">
        <v>158</v>
      </c>
      <c r="AB64" s="18">
        <v>16703233.758268472</v>
      </c>
      <c r="AC64" s="18">
        <v>13377974.135126427</v>
      </c>
      <c r="AD64" s="18">
        <v>3325259.6231420441</v>
      </c>
      <c r="AE64" s="18" t="s">
        <v>159</v>
      </c>
      <c r="AF64" s="18" t="s">
        <v>160</v>
      </c>
      <c r="AH64" s="3">
        <v>30</v>
      </c>
    </row>
    <row r="65" spans="1:34" x14ac:dyDescent="0.25">
      <c r="A65" s="1"/>
      <c r="B65" s="1"/>
      <c r="C65" s="1"/>
      <c r="D65" s="1"/>
      <c r="E65" s="1"/>
      <c r="F65" s="1"/>
      <c r="G65" s="1"/>
      <c r="H65" s="1"/>
      <c r="I65" s="1"/>
      <c r="J65" s="1"/>
      <c r="K65" s="1"/>
      <c r="L65" s="1"/>
      <c r="M65" s="1"/>
      <c r="N65" s="1"/>
      <c r="O65" s="1"/>
      <c r="P65" s="1"/>
      <c r="Q65" s="1"/>
      <c r="R65" s="1"/>
      <c r="S65" s="1"/>
      <c r="T65" s="1"/>
      <c r="U65" s="1"/>
      <c r="V65" s="1"/>
      <c r="W65" s="4"/>
      <c r="Y65" s="3">
        <v>31</v>
      </c>
      <c r="Z65" s="15" t="s">
        <v>46</v>
      </c>
      <c r="AA65" s="15" t="s">
        <v>161</v>
      </c>
      <c r="AB65" s="18">
        <v>15275812.355284341</v>
      </c>
      <c r="AC65" s="18">
        <v>13395520.954875205</v>
      </c>
      <c r="AD65" s="18">
        <v>1880291.4004091355</v>
      </c>
      <c r="AE65" s="18" t="s">
        <v>159</v>
      </c>
      <c r="AF65" s="18" t="s">
        <v>122</v>
      </c>
      <c r="AH65" s="3">
        <v>31</v>
      </c>
    </row>
    <row r="66" spans="1:34" ht="17.25" customHeight="1" x14ac:dyDescent="0.25">
      <c r="A66" s="1"/>
      <c r="B66" s="1"/>
      <c r="C66" s="1"/>
      <c r="D66" s="1"/>
      <c r="E66" s="1"/>
      <c r="F66" s="1"/>
      <c r="G66" s="1"/>
      <c r="H66" s="1"/>
      <c r="I66" s="1"/>
      <c r="J66" s="1"/>
      <c r="K66" s="1"/>
      <c r="L66" s="1"/>
      <c r="M66" s="1"/>
      <c r="N66" s="1"/>
      <c r="O66" s="1"/>
      <c r="P66" s="1"/>
      <c r="Q66" s="1"/>
      <c r="R66" s="1"/>
      <c r="S66" s="1"/>
      <c r="T66" s="1"/>
      <c r="U66" s="1"/>
      <c r="V66" s="1"/>
      <c r="W66" s="4"/>
      <c r="Y66" s="3">
        <v>32</v>
      </c>
      <c r="Z66" s="15" t="s">
        <v>12</v>
      </c>
      <c r="AA66" s="15" t="s">
        <v>162</v>
      </c>
      <c r="AB66" s="18">
        <v>14980038.795661453</v>
      </c>
      <c r="AC66" s="18">
        <v>12760238.527220808</v>
      </c>
      <c r="AD66" s="18">
        <v>2219800.2684406457</v>
      </c>
      <c r="AE66" s="18" t="s">
        <v>163</v>
      </c>
      <c r="AF66" s="18" t="s">
        <v>164</v>
      </c>
      <c r="AH66" s="3">
        <v>32</v>
      </c>
    </row>
    <row r="67" spans="1:34" x14ac:dyDescent="0.25">
      <c r="A67" s="1"/>
      <c r="B67" s="1"/>
      <c r="C67" s="1"/>
      <c r="D67" s="1"/>
      <c r="E67" s="1"/>
      <c r="F67" s="1"/>
      <c r="G67" s="1"/>
      <c r="H67" s="1"/>
      <c r="I67" s="1"/>
      <c r="J67" s="1"/>
      <c r="K67" s="1"/>
      <c r="L67" s="1"/>
      <c r="M67" s="1"/>
      <c r="N67" s="1"/>
      <c r="O67" s="1"/>
      <c r="P67" s="1"/>
      <c r="Q67" s="1"/>
      <c r="R67" s="1"/>
      <c r="S67" s="1"/>
      <c r="T67" s="1"/>
      <c r="U67" s="1"/>
      <c r="V67" s="1"/>
      <c r="W67" s="4"/>
      <c r="Y67" s="3">
        <v>33</v>
      </c>
      <c r="Z67" s="15" t="s">
        <v>28</v>
      </c>
      <c r="AA67" s="15" t="s">
        <v>165</v>
      </c>
      <c r="AB67" s="18">
        <v>14123327.084315693</v>
      </c>
      <c r="AC67" s="18">
        <v>12953844.342315026</v>
      </c>
      <c r="AD67" s="18">
        <v>1169482.7420006667</v>
      </c>
      <c r="AE67" s="18" t="s">
        <v>166</v>
      </c>
      <c r="AF67" s="18" t="s">
        <v>167</v>
      </c>
      <c r="AH67" s="3">
        <v>33</v>
      </c>
    </row>
    <row r="68" spans="1:34" x14ac:dyDescent="0.25">
      <c r="A68" s="1"/>
      <c r="B68" s="1"/>
      <c r="C68" s="1"/>
      <c r="D68" s="1"/>
      <c r="E68" s="1"/>
      <c r="F68" s="1"/>
      <c r="G68" s="1"/>
      <c r="H68" s="1"/>
      <c r="I68" s="1"/>
      <c r="J68" s="1"/>
      <c r="K68" s="1"/>
      <c r="L68" s="1"/>
      <c r="M68" s="1"/>
      <c r="N68" s="1"/>
      <c r="O68" s="1"/>
      <c r="P68" s="1"/>
      <c r="Q68" s="1"/>
      <c r="R68" s="1"/>
      <c r="S68" s="1"/>
      <c r="T68" s="1"/>
      <c r="U68" s="1"/>
      <c r="V68" s="1"/>
      <c r="W68" s="4"/>
      <c r="Y68" s="3">
        <v>34</v>
      </c>
      <c r="Z68" s="15" t="s">
        <v>42</v>
      </c>
      <c r="AA68" s="15" t="s">
        <v>168</v>
      </c>
      <c r="AB68" s="18">
        <v>14022928.776512885</v>
      </c>
      <c r="AC68" s="18">
        <v>13258200.414675064</v>
      </c>
      <c r="AD68" s="18">
        <v>764728.36183782131</v>
      </c>
      <c r="AE68" s="18" t="s">
        <v>169</v>
      </c>
      <c r="AF68" s="18" t="s">
        <v>170</v>
      </c>
      <c r="AH68" s="3">
        <v>34</v>
      </c>
    </row>
    <row r="69" spans="1:34" x14ac:dyDescent="0.25">
      <c r="A69" s="1"/>
      <c r="B69" s="1"/>
      <c r="C69" s="1"/>
      <c r="D69" s="1"/>
      <c r="E69" s="1"/>
      <c r="F69" s="1"/>
      <c r="G69" s="1"/>
      <c r="H69" s="1"/>
      <c r="I69" s="1"/>
      <c r="J69" s="1"/>
      <c r="K69" s="1"/>
      <c r="L69" s="1"/>
      <c r="M69" s="1"/>
      <c r="N69" s="1"/>
      <c r="O69" s="1"/>
      <c r="P69" s="1"/>
      <c r="Q69" s="1"/>
      <c r="R69" s="1"/>
      <c r="S69" s="1"/>
      <c r="T69" s="1"/>
      <c r="U69" s="1"/>
      <c r="V69" s="1"/>
      <c r="W69" s="4"/>
      <c r="Y69" s="3">
        <v>35</v>
      </c>
      <c r="Z69" s="15" t="s">
        <v>41</v>
      </c>
      <c r="AA69" s="15" t="s">
        <v>171</v>
      </c>
      <c r="AB69" s="18">
        <v>13761033.598360997</v>
      </c>
      <c r="AC69" s="18">
        <v>11310907.776826167</v>
      </c>
      <c r="AD69" s="18">
        <v>2450125.8215348287</v>
      </c>
      <c r="AE69" s="18" t="s">
        <v>172</v>
      </c>
      <c r="AF69" s="18" t="s">
        <v>146</v>
      </c>
      <c r="AH69" s="3">
        <v>35</v>
      </c>
    </row>
    <row r="70" spans="1:34" x14ac:dyDescent="0.25">
      <c r="A70" s="1"/>
      <c r="B70" s="1"/>
      <c r="C70" s="1"/>
      <c r="D70" s="1"/>
      <c r="E70" s="1"/>
      <c r="F70" s="1"/>
      <c r="G70" s="1"/>
      <c r="H70" s="1"/>
      <c r="I70" s="1"/>
      <c r="J70" s="1"/>
      <c r="K70" s="1"/>
      <c r="L70" s="1"/>
      <c r="M70" s="1"/>
      <c r="N70" s="1"/>
      <c r="O70" s="1"/>
      <c r="P70" s="1"/>
      <c r="Q70" s="1"/>
      <c r="R70" s="1"/>
      <c r="S70" s="1"/>
      <c r="T70" s="1"/>
      <c r="U70" s="1"/>
      <c r="V70" s="1"/>
      <c r="W70" s="4"/>
      <c r="Y70" s="3">
        <v>36</v>
      </c>
      <c r="Z70" s="15" t="s">
        <v>37</v>
      </c>
      <c r="AA70" s="15" t="s">
        <v>173</v>
      </c>
      <c r="AB70" s="18">
        <v>12681959.791214647</v>
      </c>
      <c r="AC70" s="18">
        <v>10557238.975283023</v>
      </c>
      <c r="AD70" s="18">
        <v>2124720.8159316238</v>
      </c>
      <c r="AE70" s="18" t="s">
        <v>174</v>
      </c>
      <c r="AF70" s="18" t="s">
        <v>151</v>
      </c>
      <c r="AH70" s="3">
        <v>36</v>
      </c>
    </row>
    <row r="71" spans="1:34" x14ac:dyDescent="0.25">
      <c r="A71" s="1"/>
      <c r="B71" s="1"/>
      <c r="C71" s="1"/>
      <c r="D71" s="1"/>
      <c r="E71" s="1"/>
      <c r="F71" s="1"/>
      <c r="G71" s="1"/>
      <c r="H71" s="1"/>
      <c r="I71" s="1"/>
      <c r="J71" s="1"/>
      <c r="K71" s="1"/>
      <c r="L71" s="1"/>
      <c r="M71" s="1"/>
      <c r="N71" s="1"/>
      <c r="O71" s="1"/>
      <c r="P71" s="1"/>
      <c r="Q71" s="1"/>
      <c r="R71" s="1"/>
      <c r="S71" s="1"/>
      <c r="T71" s="1"/>
      <c r="U71" s="1"/>
      <c r="V71" s="1"/>
      <c r="W71" s="4"/>
      <c r="Y71" s="3">
        <v>37</v>
      </c>
      <c r="Z71" s="15" t="s">
        <v>7</v>
      </c>
      <c r="AA71" s="15" t="s">
        <v>175</v>
      </c>
      <c r="AB71" s="18">
        <v>12373121.387741618</v>
      </c>
      <c r="AC71" s="18">
        <v>7739849.9667357849</v>
      </c>
      <c r="AD71" s="18">
        <v>4633271.421005833</v>
      </c>
      <c r="AE71" s="18" t="s">
        <v>176</v>
      </c>
      <c r="AF71" s="18" t="s">
        <v>177</v>
      </c>
      <c r="AH71" s="3">
        <v>37</v>
      </c>
    </row>
    <row r="72" spans="1:34" x14ac:dyDescent="0.25">
      <c r="A72" s="1"/>
      <c r="B72" s="1"/>
      <c r="C72" s="1"/>
      <c r="D72" s="1"/>
      <c r="E72" s="1"/>
      <c r="F72" s="1"/>
      <c r="G72" s="1"/>
      <c r="H72" s="1"/>
      <c r="I72" s="1"/>
      <c r="J72" s="1"/>
      <c r="K72" s="1"/>
      <c r="L72" s="1"/>
      <c r="M72" s="1"/>
      <c r="N72" s="1"/>
      <c r="O72" s="1"/>
      <c r="P72" s="1"/>
      <c r="Q72" s="1"/>
      <c r="R72" s="1"/>
      <c r="S72" s="1"/>
      <c r="T72" s="1"/>
      <c r="U72" s="1"/>
      <c r="V72" s="1"/>
      <c r="W72" s="4"/>
      <c r="Y72" s="3">
        <v>38</v>
      </c>
      <c r="Z72" s="15" t="s">
        <v>43</v>
      </c>
      <c r="AA72" s="15" t="s">
        <v>178</v>
      </c>
      <c r="AB72" s="18">
        <v>11526283.501092754</v>
      </c>
      <c r="AC72" s="18">
        <v>10397571.482359791</v>
      </c>
      <c r="AD72" s="18">
        <v>1128712.0187329631</v>
      </c>
      <c r="AE72" s="18" t="s">
        <v>179</v>
      </c>
      <c r="AF72" s="18" t="s">
        <v>180</v>
      </c>
      <c r="AH72" s="3">
        <v>38</v>
      </c>
    </row>
    <row r="73" spans="1:34" x14ac:dyDescent="0.25">
      <c r="A73" s="1"/>
      <c r="B73" s="1"/>
      <c r="C73" s="1"/>
      <c r="D73" s="1"/>
      <c r="E73" s="1"/>
      <c r="F73" s="1"/>
      <c r="G73" s="1"/>
      <c r="H73" s="1"/>
      <c r="I73" s="1"/>
      <c r="J73" s="1"/>
      <c r="K73" s="1"/>
      <c r="L73" s="1"/>
      <c r="M73" s="1"/>
      <c r="N73" s="1"/>
      <c r="O73" s="1"/>
      <c r="P73" s="1"/>
      <c r="Q73" s="1"/>
      <c r="R73" s="1"/>
      <c r="S73" s="1"/>
      <c r="T73" s="1"/>
      <c r="U73" s="1"/>
      <c r="V73" s="1"/>
      <c r="W73" s="4"/>
      <c r="Y73" s="3">
        <v>39</v>
      </c>
      <c r="Z73" s="15" t="s">
        <v>19</v>
      </c>
      <c r="AA73" s="15" t="s">
        <v>181</v>
      </c>
      <c r="AB73" s="18">
        <v>9372079.3646659218</v>
      </c>
      <c r="AC73" s="18">
        <v>8313853.2188947732</v>
      </c>
      <c r="AD73" s="18">
        <v>1058226.1457711484</v>
      </c>
      <c r="AE73" s="18" t="s">
        <v>182</v>
      </c>
      <c r="AF73" s="18" t="s">
        <v>180</v>
      </c>
      <c r="AH73" s="3">
        <v>39</v>
      </c>
    </row>
    <row r="74" spans="1:34" x14ac:dyDescent="0.25">
      <c r="A74" s="1"/>
      <c r="B74" s="1"/>
      <c r="C74" s="1"/>
      <c r="D74" s="1"/>
      <c r="E74" s="1"/>
      <c r="F74" s="1"/>
      <c r="G74" s="1"/>
      <c r="H74" s="1"/>
      <c r="I74" s="1"/>
      <c r="J74" s="1"/>
      <c r="K74" s="1"/>
      <c r="L74" s="1"/>
      <c r="M74" s="1"/>
      <c r="N74" s="1"/>
      <c r="O74" s="1"/>
      <c r="P74" s="1"/>
      <c r="Q74" s="1"/>
      <c r="R74" s="1"/>
      <c r="S74" s="1"/>
      <c r="T74" s="1"/>
      <c r="U74" s="1"/>
      <c r="V74" s="1"/>
      <c r="W74" s="4"/>
      <c r="Y74" s="3">
        <v>40</v>
      </c>
      <c r="Z74" s="15" t="s">
        <v>25</v>
      </c>
      <c r="AA74" s="15" t="s">
        <v>183</v>
      </c>
      <c r="AB74" s="18">
        <v>8488136.0546895433</v>
      </c>
      <c r="AC74" s="18">
        <v>5725319.6421152428</v>
      </c>
      <c r="AD74" s="18">
        <v>2762816.412574301</v>
      </c>
      <c r="AE74" s="18" t="s">
        <v>184</v>
      </c>
      <c r="AF74" s="18" t="s">
        <v>185</v>
      </c>
      <c r="AH74" s="3">
        <v>40</v>
      </c>
    </row>
    <row r="75" spans="1:34" x14ac:dyDescent="0.25">
      <c r="A75" s="1"/>
      <c r="B75" s="1"/>
      <c r="C75" s="1"/>
      <c r="D75" s="1"/>
      <c r="E75" s="1"/>
      <c r="F75" s="1"/>
      <c r="G75" s="1"/>
      <c r="H75" s="1"/>
      <c r="I75" s="1"/>
      <c r="J75" s="1"/>
      <c r="K75" s="1"/>
      <c r="L75" s="1"/>
      <c r="M75" s="1"/>
      <c r="N75" s="1"/>
      <c r="O75" s="1"/>
      <c r="P75" s="1"/>
      <c r="Q75" s="1"/>
      <c r="R75" s="1"/>
      <c r="S75" s="1"/>
      <c r="T75" s="1"/>
      <c r="U75" s="1"/>
      <c r="V75" s="1"/>
      <c r="W75" s="4"/>
      <c r="Y75" s="3">
        <v>41</v>
      </c>
      <c r="Z75" s="15" t="s">
        <v>23</v>
      </c>
      <c r="AA75" s="15" t="s">
        <v>186</v>
      </c>
      <c r="AB75" s="18">
        <v>7892917.2684765384</v>
      </c>
      <c r="AC75" s="18">
        <v>5396406.4966791775</v>
      </c>
      <c r="AD75" s="18">
        <v>2496510.7717973609</v>
      </c>
      <c r="AE75" s="18" t="s">
        <v>187</v>
      </c>
      <c r="AF75" s="18" t="s">
        <v>146</v>
      </c>
      <c r="AH75" s="3">
        <v>41</v>
      </c>
    </row>
    <row r="76" spans="1:34" x14ac:dyDescent="0.25">
      <c r="A76" s="1"/>
      <c r="B76" s="1"/>
      <c r="C76" s="1"/>
      <c r="D76" s="1"/>
      <c r="E76" s="1"/>
      <c r="F76" s="1"/>
      <c r="G76" s="1"/>
      <c r="H76" s="1"/>
      <c r="I76" s="1"/>
      <c r="J76" s="1"/>
      <c r="K76" s="1"/>
      <c r="L76" s="1"/>
      <c r="M76" s="1"/>
      <c r="N76" s="1"/>
      <c r="O76" s="1"/>
      <c r="P76" s="1"/>
      <c r="Q76" s="1"/>
      <c r="R76" s="1"/>
      <c r="S76" s="1"/>
      <c r="T76" s="1"/>
      <c r="U76" s="1"/>
      <c r="V76" s="1"/>
      <c r="W76" s="4"/>
      <c r="Y76" s="3">
        <v>42</v>
      </c>
      <c r="Z76" s="15" t="s">
        <v>44</v>
      </c>
      <c r="AA76" s="15" t="s">
        <v>188</v>
      </c>
      <c r="AB76" s="18">
        <v>6251496.5705564767</v>
      </c>
      <c r="AC76" s="18">
        <v>4858405.0358999996</v>
      </c>
      <c r="AD76" s="18">
        <v>1393091.5346564774</v>
      </c>
      <c r="AE76" s="18" t="s">
        <v>189</v>
      </c>
      <c r="AF76" s="18" t="s">
        <v>190</v>
      </c>
      <c r="AH76" s="3">
        <v>42</v>
      </c>
    </row>
    <row r="77" spans="1:34" x14ac:dyDescent="0.25">
      <c r="A77" s="1"/>
      <c r="B77" s="1"/>
      <c r="C77" s="1"/>
      <c r="D77" s="1"/>
      <c r="E77" s="1"/>
      <c r="F77" s="1"/>
      <c r="G77" s="1"/>
      <c r="H77" s="1"/>
      <c r="I77" s="1"/>
      <c r="J77" s="1"/>
      <c r="K77" s="1"/>
      <c r="L77" s="1"/>
      <c r="M77" s="1"/>
      <c r="N77" s="1"/>
      <c r="O77" s="1"/>
      <c r="P77" s="1"/>
      <c r="Q77" s="1"/>
      <c r="R77" s="1"/>
      <c r="S77" s="1"/>
      <c r="T77" s="1"/>
      <c r="U77" s="1"/>
      <c r="V77" s="1"/>
      <c r="W77" s="4"/>
      <c r="Y77" s="3">
        <v>43</v>
      </c>
      <c r="Z77" s="15" t="s">
        <v>36</v>
      </c>
      <c r="AA77" s="15" t="s">
        <v>191</v>
      </c>
      <c r="AB77" s="18">
        <v>5104754.1432830207</v>
      </c>
      <c r="AC77" s="18">
        <v>4021586.4225678425</v>
      </c>
      <c r="AD77" s="18">
        <v>1083167.7207151782</v>
      </c>
      <c r="AE77" s="18" t="s">
        <v>192</v>
      </c>
      <c r="AF77" s="18" t="s">
        <v>180</v>
      </c>
      <c r="AH77" s="3">
        <v>43</v>
      </c>
    </row>
    <row r="78" spans="1:34" x14ac:dyDescent="0.25">
      <c r="A78" s="1"/>
      <c r="B78" s="1"/>
      <c r="C78" s="1"/>
      <c r="D78" s="1"/>
      <c r="E78" s="1"/>
      <c r="F78" s="1"/>
      <c r="G78" s="1"/>
      <c r="H78" s="1"/>
      <c r="I78" s="1"/>
      <c r="J78" s="1"/>
      <c r="K78" s="1"/>
      <c r="L78" s="1"/>
      <c r="M78" s="1"/>
      <c r="N78" s="1"/>
      <c r="O78" s="1"/>
      <c r="P78" s="1"/>
      <c r="Q78" s="1"/>
      <c r="R78" s="1"/>
      <c r="S78" s="1"/>
      <c r="T78" s="1"/>
      <c r="U78" s="1"/>
      <c r="V78" s="1"/>
      <c r="W78" s="4"/>
      <c r="Y78" s="3">
        <v>44</v>
      </c>
      <c r="Z78" s="15" t="s">
        <v>50</v>
      </c>
      <c r="AA78" s="15" t="s">
        <v>193</v>
      </c>
      <c r="AB78" s="18">
        <v>0</v>
      </c>
      <c r="AC78" s="18">
        <v>0</v>
      </c>
      <c r="AD78" s="18">
        <v>0</v>
      </c>
      <c r="AE78" s="18" t="s">
        <v>194</v>
      </c>
      <c r="AF78" s="18" t="s">
        <v>194</v>
      </c>
      <c r="AH78" s="3">
        <v>44</v>
      </c>
    </row>
    <row r="79" spans="1:34" x14ac:dyDescent="0.25">
      <c r="A79" s="1"/>
      <c r="B79" s="1"/>
      <c r="C79" s="1"/>
      <c r="D79" s="1"/>
      <c r="E79" s="1"/>
      <c r="F79" s="1"/>
      <c r="G79" s="1"/>
      <c r="H79" s="1"/>
      <c r="I79" s="1"/>
      <c r="J79" s="1"/>
      <c r="K79" s="1"/>
      <c r="L79" s="1"/>
      <c r="M79" s="1"/>
      <c r="N79" s="1"/>
      <c r="O79" s="1"/>
      <c r="P79" s="1"/>
      <c r="Q79" s="1"/>
      <c r="R79" s="1"/>
      <c r="S79" s="1"/>
      <c r="T79" s="1"/>
      <c r="U79" s="1"/>
      <c r="V79" s="1"/>
      <c r="W79" s="4"/>
      <c r="Y79" s="3">
        <v>45</v>
      </c>
      <c r="Z79" s="15" t="e">
        <v>#N/A</v>
      </c>
      <c r="AA79" s="15" t="e">
        <v>#N/A</v>
      </c>
      <c r="AB79" s="18" t="e">
        <v>#N/A</v>
      </c>
      <c r="AC79" s="18" t="e">
        <v>#N/A</v>
      </c>
      <c r="AD79" s="18" t="e">
        <v>#N/A</v>
      </c>
      <c r="AE79" s="18" t="e">
        <v>#N/A</v>
      </c>
      <c r="AF79" s="18" t="e">
        <v>#N/A</v>
      </c>
      <c r="AH79" s="3">
        <v>45</v>
      </c>
    </row>
    <row r="80" spans="1:34" x14ac:dyDescent="0.25">
      <c r="A80" s="1"/>
      <c r="B80" s="1"/>
      <c r="C80" s="1"/>
      <c r="D80" s="1"/>
      <c r="E80" s="1"/>
      <c r="F80" s="1"/>
      <c r="G80" s="1"/>
      <c r="H80" s="1"/>
      <c r="I80" s="1"/>
      <c r="J80" s="1"/>
      <c r="K80" s="1"/>
      <c r="L80" s="1"/>
      <c r="M80" s="1"/>
      <c r="N80" s="1"/>
      <c r="O80" s="1"/>
      <c r="P80" s="1"/>
      <c r="Q80" s="1"/>
      <c r="R80" s="1"/>
      <c r="S80" s="1"/>
      <c r="T80" s="1"/>
      <c r="U80" s="1"/>
      <c r="V80" s="1"/>
      <c r="W80" s="4"/>
    </row>
    <row r="81" spans="1:33" x14ac:dyDescent="0.25">
      <c r="A81" s="1"/>
      <c r="B81" s="1"/>
      <c r="C81" s="1"/>
      <c r="D81" s="1"/>
      <c r="E81" s="1"/>
      <c r="F81" s="1"/>
      <c r="G81" s="1"/>
      <c r="H81" s="1"/>
      <c r="I81" s="1"/>
      <c r="J81" s="1"/>
      <c r="K81" s="1"/>
      <c r="L81" s="1"/>
      <c r="M81" s="1"/>
      <c r="N81" s="1"/>
      <c r="O81" s="1"/>
      <c r="P81" s="1"/>
      <c r="Q81" s="1"/>
      <c r="R81" s="1"/>
      <c r="S81" s="1"/>
      <c r="T81" s="1"/>
      <c r="U81" s="1"/>
      <c r="V81" s="1"/>
      <c r="W81" s="4"/>
    </row>
    <row r="82" spans="1:33" x14ac:dyDescent="0.25">
      <c r="A82" s="1"/>
      <c r="B82" s="1"/>
      <c r="C82" s="1"/>
      <c r="D82" s="1"/>
      <c r="E82" s="1"/>
      <c r="F82" s="1"/>
      <c r="G82" s="1"/>
      <c r="H82" s="1"/>
      <c r="I82" s="1"/>
      <c r="J82" s="1"/>
      <c r="K82" s="1"/>
      <c r="L82" s="1"/>
      <c r="M82" s="1"/>
      <c r="N82" s="1"/>
      <c r="O82" s="1"/>
      <c r="P82" s="1"/>
      <c r="Q82" s="1"/>
      <c r="R82" s="1"/>
      <c r="S82" s="1"/>
      <c r="T82" s="1"/>
      <c r="U82" s="1"/>
      <c r="V82" s="1"/>
      <c r="W82" s="4"/>
    </row>
    <row r="83" spans="1:33" x14ac:dyDescent="0.25">
      <c r="A83" s="1"/>
      <c r="B83" s="1"/>
      <c r="C83" s="1"/>
      <c r="D83" s="1"/>
      <c r="E83" s="1"/>
      <c r="F83" s="1"/>
      <c r="G83" s="1"/>
      <c r="H83" s="1"/>
      <c r="I83" s="1"/>
      <c r="J83" s="1"/>
      <c r="K83" s="1"/>
      <c r="L83" s="1"/>
      <c r="M83" s="1"/>
      <c r="N83" s="1"/>
      <c r="O83" s="1"/>
      <c r="P83" s="1"/>
      <c r="Q83" s="1"/>
      <c r="R83" s="1"/>
      <c r="S83" s="1"/>
      <c r="T83" s="1"/>
      <c r="U83" s="1"/>
      <c r="V83" s="1"/>
      <c r="W83" s="4"/>
    </row>
    <row r="84" spans="1:33" x14ac:dyDescent="0.25">
      <c r="A84" s="1"/>
      <c r="B84" s="1"/>
      <c r="C84" s="1"/>
      <c r="D84" s="1"/>
      <c r="E84" s="1"/>
      <c r="F84" s="1"/>
      <c r="G84" s="1"/>
      <c r="H84" s="1"/>
      <c r="I84" s="1"/>
      <c r="J84" s="1"/>
      <c r="K84" s="1"/>
      <c r="L84" s="1"/>
      <c r="M84" s="1"/>
      <c r="N84" s="1"/>
      <c r="O84" s="1"/>
      <c r="P84" s="1"/>
      <c r="Q84" s="1"/>
      <c r="R84" s="1"/>
      <c r="S84" s="1"/>
      <c r="T84" s="1"/>
      <c r="U84" s="1"/>
      <c r="V84" s="1"/>
      <c r="W84" s="4"/>
    </row>
    <row r="85" spans="1:33" x14ac:dyDescent="0.25">
      <c r="A85" s="1"/>
      <c r="B85" s="1"/>
      <c r="C85" s="1"/>
      <c r="D85" s="1"/>
      <c r="E85" s="1"/>
      <c r="F85" s="1"/>
      <c r="G85" s="1"/>
      <c r="H85" s="1"/>
      <c r="I85" s="1"/>
      <c r="J85" s="1"/>
      <c r="K85" s="1"/>
      <c r="L85" s="1"/>
      <c r="M85" s="1"/>
      <c r="N85" s="1"/>
      <c r="O85" s="1"/>
      <c r="P85" s="1"/>
      <c r="Q85" s="1"/>
      <c r="R85" s="1"/>
      <c r="S85" s="1"/>
      <c r="T85" s="1"/>
      <c r="U85" s="1"/>
      <c r="V85" s="1"/>
      <c r="W85" s="4"/>
      <c r="AB85" s="3">
        <v>938.17100129619973</v>
      </c>
      <c r="AC85" s="3">
        <v>766.94069448022492</v>
      </c>
      <c r="AD85" s="3">
        <v>171.23030681597484</v>
      </c>
      <c r="AF85" s="3" t="s">
        <v>195</v>
      </c>
      <c r="AG85" s="3" t="s">
        <v>196</v>
      </c>
    </row>
    <row r="86" spans="1:33" x14ac:dyDescent="0.25">
      <c r="A86" s="1"/>
      <c r="B86" s="1"/>
      <c r="C86" s="1"/>
      <c r="D86" s="1"/>
      <c r="E86" s="1"/>
      <c r="F86" s="1"/>
      <c r="G86" s="1"/>
      <c r="H86" s="1"/>
      <c r="I86" s="1"/>
      <c r="J86" s="1"/>
      <c r="K86" s="1"/>
      <c r="L86" s="1"/>
      <c r="M86" s="1"/>
      <c r="N86" s="1"/>
      <c r="O86" s="1"/>
      <c r="P86" s="1"/>
      <c r="Q86" s="1"/>
      <c r="R86" s="1"/>
      <c r="S86" s="1"/>
      <c r="T86" s="1"/>
      <c r="U86" s="1"/>
      <c r="V86" s="1"/>
      <c r="W86" s="4"/>
      <c r="Y86" s="3">
        <v>1</v>
      </c>
      <c r="Z86" s="15" t="s">
        <v>17</v>
      </c>
      <c r="AA86" s="15" t="s">
        <v>197</v>
      </c>
      <c r="AB86" s="8">
        <v>1966.2343741650195</v>
      </c>
      <c r="AC86" s="8">
        <v>1738.5570827262436</v>
      </c>
      <c r="AD86" s="8">
        <v>227.6772914387758</v>
      </c>
      <c r="AF86" s="3" t="s">
        <v>198</v>
      </c>
    </row>
    <row r="87" spans="1:33" x14ac:dyDescent="0.25">
      <c r="A87" s="1"/>
      <c r="B87" s="1"/>
      <c r="C87" s="1"/>
      <c r="D87" s="1"/>
      <c r="E87" s="1"/>
      <c r="F87" s="1"/>
      <c r="G87" s="1"/>
      <c r="H87" s="1"/>
      <c r="I87" s="1"/>
      <c r="J87" s="1"/>
      <c r="K87" s="1"/>
      <c r="L87" s="1"/>
      <c r="M87" s="1"/>
      <c r="N87" s="1"/>
      <c r="O87" s="1"/>
      <c r="P87" s="1"/>
      <c r="Q87" s="1"/>
      <c r="R87" s="1"/>
      <c r="S87" s="1"/>
      <c r="T87" s="1"/>
      <c r="U87" s="1"/>
      <c r="V87" s="1"/>
      <c r="W87" s="4"/>
      <c r="Y87" s="3">
        <v>2</v>
      </c>
      <c r="Z87" s="15" t="s">
        <v>37</v>
      </c>
      <c r="AA87" s="15" t="s">
        <v>199</v>
      </c>
      <c r="AB87" s="8">
        <v>1690.7025451559321</v>
      </c>
      <c r="AC87" s="8">
        <v>1407.4442041438506</v>
      </c>
      <c r="AD87" s="8">
        <v>283.25834101208159</v>
      </c>
      <c r="AF87" s="3" t="s">
        <v>200</v>
      </c>
    </row>
    <row r="88" spans="1:33" x14ac:dyDescent="0.25">
      <c r="A88" s="1"/>
      <c r="B88" s="1"/>
      <c r="C88" s="1"/>
      <c r="D88" s="1"/>
      <c r="E88" s="1"/>
      <c r="F88" s="1"/>
      <c r="G88" s="1"/>
      <c r="H88" s="1"/>
      <c r="I88" s="1"/>
      <c r="J88" s="1"/>
      <c r="K88" s="1"/>
      <c r="L88" s="1"/>
      <c r="M88" s="1"/>
      <c r="N88" s="1"/>
      <c r="O88" s="1"/>
      <c r="P88" s="1"/>
      <c r="Q88" s="1"/>
      <c r="R88" s="1"/>
      <c r="S88" s="1"/>
      <c r="T88" s="1"/>
      <c r="U88" s="1"/>
      <c r="V88" s="1"/>
      <c r="W88" s="4"/>
      <c r="Y88" s="3">
        <v>3</v>
      </c>
      <c r="Z88" s="15" t="s">
        <v>11</v>
      </c>
      <c r="AA88" s="15" t="s">
        <v>201</v>
      </c>
      <c r="AB88" s="8">
        <v>1583.6660417364515</v>
      </c>
      <c r="AC88" s="8">
        <v>1364.1461341297052</v>
      </c>
      <c r="AD88" s="8">
        <v>219.51990760674639</v>
      </c>
    </row>
    <row r="89" spans="1:33" x14ac:dyDescent="0.25">
      <c r="A89" s="1"/>
      <c r="B89" s="1"/>
      <c r="C89" s="1"/>
      <c r="D89" s="1"/>
      <c r="E89" s="1"/>
      <c r="F89" s="1"/>
      <c r="G89" s="1"/>
      <c r="H89" s="1"/>
      <c r="I89" s="1"/>
      <c r="J89" s="1"/>
      <c r="K89" s="1"/>
      <c r="L89" s="1"/>
      <c r="M89" s="1"/>
      <c r="N89" s="1"/>
      <c r="O89" s="1"/>
      <c r="P89" s="1"/>
      <c r="Q89" s="1"/>
      <c r="R89" s="1"/>
      <c r="S89" s="1"/>
      <c r="T89" s="1"/>
      <c r="U89" s="1"/>
      <c r="V89" s="1"/>
      <c r="W89" s="4"/>
      <c r="Y89" s="3">
        <v>4</v>
      </c>
      <c r="Z89" s="15" t="s">
        <v>13</v>
      </c>
      <c r="AA89" s="15" t="s">
        <v>202</v>
      </c>
      <c r="AB89" s="8">
        <v>1566.3097636852131</v>
      </c>
      <c r="AC89" s="8">
        <v>1272.3692399022975</v>
      </c>
      <c r="AD89" s="8">
        <v>293.94052378291542</v>
      </c>
    </row>
    <row r="90" spans="1:33" x14ac:dyDescent="0.25">
      <c r="A90" s="1"/>
      <c r="B90" s="1"/>
      <c r="C90" s="1"/>
      <c r="D90" s="1"/>
      <c r="E90" s="1"/>
      <c r="F90" s="1"/>
      <c r="G90" s="1"/>
      <c r="H90" s="1"/>
      <c r="I90" s="1"/>
      <c r="J90" s="1"/>
      <c r="K90" s="1"/>
      <c r="L90" s="1"/>
      <c r="M90" s="1"/>
      <c r="N90" s="1"/>
      <c r="O90" s="1"/>
      <c r="P90" s="1"/>
      <c r="Q90" s="1"/>
      <c r="R90" s="1"/>
      <c r="S90" s="1"/>
      <c r="T90" s="1"/>
      <c r="U90" s="1"/>
      <c r="V90" s="1"/>
      <c r="W90" s="4"/>
      <c r="Y90" s="3">
        <v>5</v>
      </c>
      <c r="Z90" s="15" t="s">
        <v>33</v>
      </c>
      <c r="AA90" s="15" t="s">
        <v>203</v>
      </c>
      <c r="AB90" s="8">
        <v>1531.8609302550101</v>
      </c>
      <c r="AC90" s="8">
        <v>1332.3876866247815</v>
      </c>
      <c r="AD90" s="8">
        <v>199.4732436302285</v>
      </c>
    </row>
    <row r="91" spans="1:33" x14ac:dyDescent="0.25">
      <c r="A91" s="1"/>
      <c r="B91" s="1"/>
      <c r="C91" s="1"/>
      <c r="D91" s="1"/>
      <c r="E91" s="1"/>
      <c r="F91" s="1"/>
      <c r="G91" s="1"/>
      <c r="H91" s="1"/>
      <c r="I91" s="1"/>
      <c r="J91" s="1"/>
      <c r="K91" s="1"/>
      <c r="L91" s="1"/>
      <c r="M91" s="1"/>
      <c r="N91" s="1"/>
      <c r="O91" s="1"/>
      <c r="P91" s="1"/>
      <c r="Q91" s="1"/>
      <c r="R91" s="1"/>
      <c r="S91" s="1"/>
      <c r="T91" s="1"/>
      <c r="U91" s="1"/>
      <c r="V91" s="1"/>
      <c r="W91" s="4"/>
      <c r="Y91" s="3">
        <v>6</v>
      </c>
      <c r="Z91" s="15" t="s">
        <v>3</v>
      </c>
      <c r="AA91" s="15" t="s">
        <v>204</v>
      </c>
      <c r="AB91" s="8">
        <v>1466.0613471441534</v>
      </c>
      <c r="AC91" s="8">
        <v>1322.8729519052558</v>
      </c>
      <c r="AD91" s="8">
        <v>143.18839523889753</v>
      </c>
    </row>
    <row r="92" spans="1:33" x14ac:dyDescent="0.25">
      <c r="A92" s="1"/>
      <c r="B92" s="1"/>
      <c r="C92" s="1"/>
      <c r="D92" s="1"/>
      <c r="E92" s="1"/>
      <c r="F92" s="1"/>
      <c r="G92" s="1"/>
      <c r="H92" s="1"/>
      <c r="I92" s="1"/>
      <c r="J92" s="1"/>
      <c r="K92" s="1"/>
      <c r="L92" s="1"/>
      <c r="M92" s="1"/>
      <c r="N92" s="1"/>
      <c r="O92" s="1"/>
      <c r="P92" s="1"/>
      <c r="Q92" s="1"/>
      <c r="R92" s="1"/>
      <c r="S92" s="1"/>
      <c r="T92" s="1"/>
      <c r="U92" s="1"/>
      <c r="V92" s="1"/>
      <c r="W92" s="4"/>
      <c r="Y92" s="3">
        <v>7</v>
      </c>
      <c r="Z92" s="15" t="s">
        <v>30</v>
      </c>
      <c r="AA92" s="15" t="s">
        <v>205</v>
      </c>
      <c r="AB92" s="8">
        <v>1362.6966116358838</v>
      </c>
      <c r="AC92" s="8">
        <v>1076.107416153071</v>
      </c>
      <c r="AD92" s="8">
        <v>286.58919548281273</v>
      </c>
    </row>
    <row r="93" spans="1:33" x14ac:dyDescent="0.25">
      <c r="A93" s="6"/>
      <c r="B93" s="6"/>
      <c r="C93" s="6"/>
      <c r="D93" s="6"/>
      <c r="E93" s="6"/>
      <c r="F93" s="6"/>
      <c r="G93" s="6"/>
      <c r="H93" s="6"/>
      <c r="I93" s="6"/>
      <c r="J93" s="6"/>
      <c r="K93" s="6"/>
      <c r="L93" s="6"/>
      <c r="M93" s="6"/>
      <c r="N93" s="6"/>
      <c r="O93" s="6"/>
      <c r="P93" s="6"/>
      <c r="Q93" s="6"/>
      <c r="R93" s="6"/>
      <c r="S93" s="6"/>
      <c r="T93" s="6"/>
      <c r="U93" s="6"/>
      <c r="V93" s="6"/>
      <c r="W93" s="7"/>
      <c r="Y93" s="3">
        <v>8</v>
      </c>
      <c r="Z93" s="15" t="s">
        <v>15</v>
      </c>
      <c r="AA93" s="15" t="s">
        <v>206</v>
      </c>
      <c r="AB93" s="8">
        <v>1352.2173021209708</v>
      </c>
      <c r="AC93" s="8">
        <v>1065.8277705074765</v>
      </c>
      <c r="AD93" s="8">
        <v>286.38953161349423</v>
      </c>
    </row>
    <row r="94" spans="1:33" ht="50.25" customHeight="1" x14ac:dyDescent="0.35">
      <c r="A94" s="9" t="str">
        <f ca="1">"ES fondu 2021.-2027. gada plānošanas perioda līgumu summu sadalījums (ES fondu finansējums) līdz "&amp; datums&amp;" Latvijas novados uz vienu iedzīvotāju atbilstoši projekta īstenošanas vietai. Grafikā finanšu dati eiro. "</f>
        <v xml:space="preserve">ES fondu 2021.-2027. gada plānošanas perioda līgumu summu sadalījums (ES fondu finansējums) līdz 04.08.2026 Latvijas novados uz vienu iedzīvotāju atbilstoši projekta īstenošanas vietai. Grafikā finanšu dati eiro. </v>
      </c>
      <c r="B94" s="9"/>
      <c r="C94" s="9"/>
      <c r="D94" s="9"/>
      <c r="E94" s="9"/>
      <c r="F94" s="9"/>
      <c r="G94" s="9"/>
      <c r="H94" s="9"/>
      <c r="I94" s="9"/>
      <c r="J94" s="9"/>
      <c r="K94" s="9"/>
      <c r="L94" s="9"/>
      <c r="M94" s="9"/>
      <c r="N94" s="9"/>
      <c r="O94" s="9"/>
      <c r="P94" s="9"/>
      <c r="Q94" s="9"/>
      <c r="R94" s="9"/>
      <c r="S94" s="9"/>
      <c r="T94" s="9"/>
      <c r="U94" s="9"/>
      <c r="V94" s="9"/>
      <c r="W94" s="9"/>
      <c r="Y94" s="3">
        <v>9</v>
      </c>
      <c r="Z94" s="15" t="s">
        <v>24</v>
      </c>
      <c r="AA94" s="15" t="s">
        <v>207</v>
      </c>
      <c r="AB94" s="8">
        <v>1310.1254637990528</v>
      </c>
      <c r="AC94" s="8">
        <v>1174.9676116147189</v>
      </c>
      <c r="AD94" s="8">
        <v>135.15785218433402</v>
      </c>
    </row>
    <row r="95" spans="1:33" x14ac:dyDescent="0.25">
      <c r="A95" s="1"/>
      <c r="B95" s="1"/>
      <c r="C95" s="1"/>
      <c r="D95" s="1"/>
      <c r="E95" s="1"/>
      <c r="F95" s="1"/>
      <c r="G95" s="1"/>
      <c r="H95" s="1"/>
      <c r="I95" s="1"/>
      <c r="J95" s="1"/>
      <c r="K95" s="1"/>
      <c r="L95" s="1"/>
      <c r="M95" s="1"/>
      <c r="N95" s="1"/>
      <c r="O95" s="1"/>
      <c r="P95" s="1"/>
      <c r="Q95" s="1"/>
      <c r="R95" s="1"/>
      <c r="S95" s="1"/>
      <c r="T95" s="1"/>
      <c r="U95" s="1"/>
      <c r="V95" s="1"/>
      <c r="W95" s="4"/>
      <c r="Y95" s="3">
        <v>10</v>
      </c>
      <c r="Z95" s="15" t="s">
        <v>38</v>
      </c>
      <c r="AA95" s="15" t="s">
        <v>208</v>
      </c>
      <c r="AB95" s="8">
        <v>1307.8634879432839</v>
      </c>
      <c r="AC95" s="8">
        <v>1181.0301155590037</v>
      </c>
      <c r="AD95" s="8">
        <v>126.83337238428028</v>
      </c>
    </row>
    <row r="96" spans="1:33" x14ac:dyDescent="0.25">
      <c r="A96" s="1"/>
      <c r="B96" s="1"/>
      <c r="C96" s="1"/>
      <c r="D96" s="1"/>
      <c r="E96" s="1"/>
      <c r="F96" s="1"/>
      <c r="G96" s="1"/>
      <c r="H96" s="1"/>
      <c r="I96" s="1"/>
      <c r="J96" s="1"/>
      <c r="K96" s="1"/>
      <c r="L96" s="1"/>
      <c r="M96" s="1"/>
      <c r="N96" s="1"/>
      <c r="O96" s="1"/>
      <c r="P96" s="1"/>
      <c r="Q96" s="1"/>
      <c r="R96" s="1"/>
      <c r="S96" s="1"/>
      <c r="T96" s="1"/>
      <c r="U96" s="1"/>
      <c r="V96" s="1"/>
      <c r="W96" s="4"/>
      <c r="Y96" s="3">
        <v>11</v>
      </c>
      <c r="Z96" s="15" t="s">
        <v>9</v>
      </c>
      <c r="AA96" s="15" t="s">
        <v>209</v>
      </c>
      <c r="AB96" s="8">
        <v>1182.0939081290571</v>
      </c>
      <c r="AC96" s="8">
        <v>702.0209654837447</v>
      </c>
      <c r="AD96" s="8">
        <v>480.07294264531248</v>
      </c>
    </row>
    <row r="97" spans="1:30" x14ac:dyDescent="0.25">
      <c r="A97" s="1"/>
      <c r="B97" s="1"/>
      <c r="C97" s="1"/>
      <c r="D97" s="1"/>
      <c r="E97" s="1"/>
      <c r="F97" s="1"/>
      <c r="G97" s="1"/>
      <c r="H97" s="1"/>
      <c r="I97" s="1"/>
      <c r="J97" s="1"/>
      <c r="K97" s="1"/>
      <c r="L97" s="1"/>
      <c r="M97" s="1"/>
      <c r="N97" s="1"/>
      <c r="O97" s="1"/>
      <c r="P97" s="1"/>
      <c r="Q97" s="1"/>
      <c r="R97" s="1"/>
      <c r="S97" s="1"/>
      <c r="T97" s="1"/>
      <c r="U97" s="1"/>
      <c r="V97" s="1"/>
      <c r="W97" s="4"/>
      <c r="Y97" s="3">
        <v>12</v>
      </c>
      <c r="Z97" s="15" t="s">
        <v>43</v>
      </c>
      <c r="AA97" s="15" t="s">
        <v>210</v>
      </c>
      <c r="AB97" s="8">
        <v>1164.6239770731286</v>
      </c>
      <c r="AC97" s="8">
        <v>1050.5781026937243</v>
      </c>
      <c r="AD97" s="8">
        <v>114.04587437940418</v>
      </c>
    </row>
    <row r="98" spans="1:30" x14ac:dyDescent="0.25">
      <c r="A98" s="1"/>
      <c r="B98" s="1"/>
      <c r="C98" s="1"/>
      <c r="D98" s="1"/>
      <c r="E98" s="1"/>
      <c r="F98" s="1"/>
      <c r="G98" s="1"/>
      <c r="H98" s="1"/>
      <c r="I98" s="1"/>
      <c r="J98" s="1"/>
      <c r="K98" s="1"/>
      <c r="L98" s="1"/>
      <c r="M98" s="1"/>
      <c r="N98" s="1"/>
      <c r="O98" s="1"/>
      <c r="P98" s="1"/>
      <c r="Q98" s="1"/>
      <c r="R98" s="1"/>
      <c r="S98" s="1"/>
      <c r="T98" s="1"/>
      <c r="U98" s="1"/>
      <c r="V98" s="1"/>
      <c r="W98" s="4"/>
      <c r="Y98" s="3">
        <v>13</v>
      </c>
      <c r="Z98" s="15" t="s">
        <v>5</v>
      </c>
      <c r="AA98" s="15" t="s">
        <v>211</v>
      </c>
      <c r="AB98" s="8">
        <v>1156.1405421416046</v>
      </c>
      <c r="AC98" s="8">
        <v>969.37317622838646</v>
      </c>
      <c r="AD98" s="8">
        <v>186.76736591321804</v>
      </c>
    </row>
    <row r="99" spans="1:30" x14ac:dyDescent="0.25">
      <c r="A99" s="1"/>
      <c r="B99" s="1"/>
      <c r="C99" s="1"/>
      <c r="D99" s="1"/>
      <c r="E99" s="1"/>
      <c r="F99" s="1"/>
      <c r="G99" s="1"/>
      <c r="H99" s="1"/>
      <c r="I99" s="1"/>
      <c r="J99" s="1"/>
      <c r="K99" s="1"/>
      <c r="L99" s="1"/>
      <c r="M99" s="1"/>
      <c r="N99" s="1"/>
      <c r="O99" s="1"/>
      <c r="P99" s="1"/>
      <c r="Q99" s="1"/>
      <c r="R99" s="1"/>
      <c r="S99" s="1"/>
      <c r="T99" s="1"/>
      <c r="U99" s="1"/>
      <c r="V99" s="1"/>
      <c r="W99" s="4"/>
      <c r="Y99" s="3">
        <v>14</v>
      </c>
      <c r="Z99" s="15" t="s">
        <v>21</v>
      </c>
      <c r="AA99" s="15" t="s">
        <v>212</v>
      </c>
      <c r="AB99" s="8">
        <v>1155.5302185116864</v>
      </c>
      <c r="AC99" s="8">
        <v>1081.4303257379609</v>
      </c>
      <c r="AD99" s="8">
        <v>74.099892773725443</v>
      </c>
    </row>
    <row r="100" spans="1:30" x14ac:dyDescent="0.25">
      <c r="A100" s="1"/>
      <c r="B100" s="1"/>
      <c r="C100" s="1"/>
      <c r="D100" s="1"/>
      <c r="E100" s="1"/>
      <c r="F100" s="1"/>
      <c r="G100" s="1"/>
      <c r="H100" s="1"/>
      <c r="I100" s="1"/>
      <c r="J100" s="1"/>
      <c r="K100" s="1"/>
      <c r="L100" s="1"/>
      <c r="M100" s="1"/>
      <c r="N100" s="1"/>
      <c r="O100" s="1"/>
      <c r="P100" s="1"/>
      <c r="Q100" s="1"/>
      <c r="R100" s="1"/>
      <c r="S100" s="1"/>
      <c r="T100" s="1"/>
      <c r="U100" s="1"/>
      <c r="V100" s="1"/>
      <c r="W100" s="4"/>
      <c r="Y100" s="3">
        <v>15</v>
      </c>
      <c r="Z100" s="15" t="s">
        <v>31</v>
      </c>
      <c r="AA100" s="15" t="s">
        <v>213</v>
      </c>
      <c r="AB100" s="8">
        <v>1044.9754077260982</v>
      </c>
      <c r="AC100" s="8">
        <v>946.27025064174086</v>
      </c>
      <c r="AD100" s="8">
        <v>98.705157084357339</v>
      </c>
    </row>
    <row r="101" spans="1:30" x14ac:dyDescent="0.25">
      <c r="A101" s="1"/>
      <c r="B101" s="1"/>
      <c r="C101" s="1"/>
      <c r="D101" s="1"/>
      <c r="E101" s="1"/>
      <c r="F101" s="1"/>
      <c r="G101" s="1"/>
      <c r="H101" s="1"/>
      <c r="I101" s="1"/>
      <c r="J101" s="1"/>
      <c r="K101" s="1"/>
      <c r="L101" s="1"/>
      <c r="M101" s="1"/>
      <c r="N101" s="1"/>
      <c r="O101" s="1"/>
      <c r="P101" s="1"/>
      <c r="Q101" s="1"/>
      <c r="R101" s="1"/>
      <c r="S101" s="1"/>
      <c r="T101" s="1"/>
      <c r="U101" s="1"/>
      <c r="V101" s="1"/>
      <c r="W101" s="4"/>
      <c r="Y101" s="3">
        <v>16</v>
      </c>
      <c r="Z101" s="15" t="s">
        <v>22</v>
      </c>
      <c r="AA101" s="15" t="s">
        <v>214</v>
      </c>
      <c r="AB101" s="8">
        <v>1021.7223074684364</v>
      </c>
      <c r="AC101" s="8">
        <v>690.75676639092808</v>
      </c>
      <c r="AD101" s="8">
        <v>330.96554107750825</v>
      </c>
    </row>
    <row r="102" spans="1:30" x14ac:dyDescent="0.25">
      <c r="A102" s="1"/>
      <c r="B102" s="1"/>
      <c r="C102" s="1"/>
      <c r="D102" s="1"/>
      <c r="E102" s="1"/>
      <c r="F102" s="1"/>
      <c r="G102" s="1"/>
      <c r="H102" s="1"/>
      <c r="I102" s="1"/>
      <c r="J102" s="1"/>
      <c r="K102" s="1"/>
      <c r="L102" s="1"/>
      <c r="M102" s="1"/>
      <c r="N102" s="1"/>
      <c r="O102" s="1"/>
      <c r="P102" s="1"/>
      <c r="Q102" s="1"/>
      <c r="R102" s="1"/>
      <c r="S102" s="1"/>
      <c r="T102" s="1"/>
      <c r="U102" s="1"/>
      <c r="V102" s="1"/>
      <c r="W102" s="4"/>
      <c r="Y102" s="3">
        <v>17</v>
      </c>
      <c r="Z102" s="15" t="s">
        <v>18</v>
      </c>
      <c r="AA102" s="15" t="s">
        <v>215</v>
      </c>
      <c r="AB102" s="8">
        <v>1013.9684229603125</v>
      </c>
      <c r="AC102" s="8">
        <v>831.85363413131245</v>
      </c>
      <c r="AD102" s="8">
        <v>182.11478882900013</v>
      </c>
    </row>
    <row r="103" spans="1:30" x14ac:dyDescent="0.25">
      <c r="A103" s="1"/>
      <c r="B103" s="1"/>
      <c r="C103" s="1"/>
      <c r="D103" s="1"/>
      <c r="E103" s="1"/>
      <c r="F103" s="1"/>
      <c r="G103" s="1"/>
      <c r="H103" s="1"/>
      <c r="I103" s="1"/>
      <c r="J103" s="1"/>
      <c r="K103" s="1"/>
      <c r="L103" s="1"/>
      <c r="M103" s="1"/>
      <c r="N103" s="1"/>
      <c r="O103" s="1"/>
      <c r="P103" s="1"/>
      <c r="Q103" s="1"/>
      <c r="R103" s="1"/>
      <c r="S103" s="1"/>
      <c r="T103" s="1"/>
      <c r="U103" s="1"/>
      <c r="V103" s="1"/>
      <c r="W103" s="4"/>
      <c r="Y103" s="3">
        <v>18</v>
      </c>
      <c r="Z103" s="15" t="s">
        <v>8</v>
      </c>
      <c r="AA103" s="15" t="s">
        <v>216</v>
      </c>
      <c r="AB103" s="8">
        <v>945.08949550676266</v>
      </c>
      <c r="AC103" s="8">
        <v>633.33556914171572</v>
      </c>
      <c r="AD103" s="8">
        <v>311.75392636504688</v>
      </c>
    </row>
    <row r="104" spans="1:30" x14ac:dyDescent="0.25">
      <c r="A104" s="1"/>
      <c r="B104" s="1"/>
      <c r="C104" s="1"/>
      <c r="D104" s="1"/>
      <c r="E104" s="1"/>
      <c r="F104" s="1"/>
      <c r="G104" s="1"/>
      <c r="H104" s="1"/>
      <c r="I104" s="1"/>
      <c r="J104" s="1"/>
      <c r="K104" s="1"/>
      <c r="L104" s="1"/>
      <c r="M104" s="1"/>
      <c r="N104" s="1"/>
      <c r="O104" s="1"/>
      <c r="P104" s="1"/>
      <c r="Q104" s="1"/>
      <c r="R104" s="1"/>
      <c r="S104" s="1"/>
      <c r="T104" s="1"/>
      <c r="U104" s="1"/>
      <c r="V104" s="1"/>
      <c r="W104" s="4"/>
      <c r="Y104" s="3">
        <v>19</v>
      </c>
      <c r="Z104" s="15" t="s">
        <v>59</v>
      </c>
      <c r="AA104" s="15" t="s">
        <v>217</v>
      </c>
      <c r="AB104" s="8">
        <v>924.34985231446342</v>
      </c>
      <c r="AC104" s="8">
        <v>754.6386206469374</v>
      </c>
      <c r="AD104" s="8">
        <v>169.71123166752602</v>
      </c>
    </row>
    <row r="105" spans="1:30" x14ac:dyDescent="0.25">
      <c r="A105" s="1"/>
      <c r="B105" s="1"/>
      <c r="C105" s="1"/>
      <c r="D105" s="1"/>
      <c r="E105" s="1"/>
      <c r="F105" s="1"/>
      <c r="G105" s="1"/>
      <c r="H105" s="1"/>
      <c r="I105" s="1"/>
      <c r="J105" s="1"/>
      <c r="K105" s="1"/>
      <c r="L105" s="1"/>
      <c r="M105" s="1"/>
      <c r="N105" s="1"/>
      <c r="O105" s="1"/>
      <c r="P105" s="1"/>
      <c r="Q105" s="1"/>
      <c r="R105" s="1"/>
      <c r="S105" s="1"/>
      <c r="T105" s="1"/>
      <c r="U105" s="1"/>
      <c r="V105" s="1"/>
      <c r="W105" s="4"/>
      <c r="Y105" s="3">
        <v>20</v>
      </c>
      <c r="Z105" s="15" t="s">
        <v>6</v>
      </c>
      <c r="AA105" s="15" t="s">
        <v>218</v>
      </c>
      <c r="AB105" s="8">
        <v>922.94327772501686</v>
      </c>
      <c r="AC105" s="8">
        <v>684.23986475610343</v>
      </c>
      <c r="AD105" s="8">
        <v>238.70341296891345</v>
      </c>
    </row>
    <row r="106" spans="1:30" x14ac:dyDescent="0.25">
      <c r="A106" s="1"/>
      <c r="B106" s="1"/>
      <c r="C106" s="1"/>
      <c r="D106" s="1"/>
      <c r="E106" s="1"/>
      <c r="F106" s="1"/>
      <c r="G106" s="1"/>
      <c r="H106" s="1"/>
      <c r="I106" s="1"/>
      <c r="J106" s="1"/>
      <c r="K106" s="1"/>
      <c r="L106" s="1"/>
      <c r="M106" s="1"/>
      <c r="N106" s="1"/>
      <c r="O106" s="1"/>
      <c r="P106" s="1"/>
      <c r="Q106" s="1"/>
      <c r="R106" s="1"/>
      <c r="S106" s="1"/>
      <c r="T106" s="1"/>
      <c r="U106" s="1"/>
      <c r="V106" s="1"/>
      <c r="W106" s="4"/>
      <c r="Y106" s="3">
        <v>21</v>
      </c>
      <c r="Z106" s="15" t="s">
        <v>46</v>
      </c>
      <c r="AA106" s="15" t="s">
        <v>219</v>
      </c>
      <c r="AB106" s="8">
        <v>882.68879898788521</v>
      </c>
      <c r="AC106" s="8">
        <v>774.03911677309634</v>
      </c>
      <c r="AD106" s="8">
        <v>108.64968221478883</v>
      </c>
    </row>
    <row r="107" spans="1:30" x14ac:dyDescent="0.25">
      <c r="A107" s="1"/>
      <c r="B107" s="1"/>
      <c r="C107" s="1"/>
      <c r="D107" s="1"/>
      <c r="E107" s="1"/>
      <c r="F107" s="1"/>
      <c r="G107" s="1"/>
      <c r="H107" s="1"/>
      <c r="I107" s="1"/>
      <c r="J107" s="1"/>
      <c r="K107" s="1"/>
      <c r="L107" s="1"/>
      <c r="M107" s="1"/>
      <c r="N107" s="1"/>
      <c r="O107" s="1"/>
      <c r="P107" s="1"/>
      <c r="Q107" s="1"/>
      <c r="R107" s="1"/>
      <c r="S107" s="1"/>
      <c r="T107" s="1"/>
      <c r="U107" s="1"/>
      <c r="V107" s="1"/>
      <c r="W107" s="4"/>
      <c r="Y107" s="3">
        <v>22</v>
      </c>
      <c r="Z107" s="15" t="s">
        <v>45</v>
      </c>
      <c r="AA107" s="15" t="s">
        <v>220</v>
      </c>
      <c r="AB107" s="8">
        <v>823.49595737164077</v>
      </c>
      <c r="AC107" s="8">
        <v>581.72102519720409</v>
      </c>
      <c r="AD107" s="8">
        <v>241.77493217443671</v>
      </c>
    </row>
    <row r="108" spans="1:30" x14ac:dyDescent="0.25">
      <c r="A108" s="1"/>
      <c r="B108" s="1"/>
      <c r="C108" s="1"/>
      <c r="D108" s="1"/>
      <c r="E108" s="1"/>
      <c r="F108" s="1"/>
      <c r="G108" s="1"/>
      <c r="H108" s="1"/>
      <c r="I108" s="1"/>
      <c r="J108" s="1"/>
      <c r="K108" s="1"/>
      <c r="L108" s="1"/>
      <c r="M108" s="1"/>
      <c r="N108" s="1"/>
      <c r="O108" s="1"/>
      <c r="P108" s="1"/>
      <c r="Q108" s="1"/>
      <c r="R108" s="1"/>
      <c r="S108" s="1"/>
      <c r="T108" s="1"/>
      <c r="U108" s="1"/>
      <c r="V108" s="1"/>
      <c r="W108" s="4"/>
      <c r="Y108" s="3">
        <v>23</v>
      </c>
      <c r="Z108" s="15" t="s">
        <v>35</v>
      </c>
      <c r="AA108" s="15" t="s">
        <v>221</v>
      </c>
      <c r="AB108" s="8">
        <v>814.83428492566509</v>
      </c>
      <c r="AC108" s="8">
        <v>705.66485223399741</v>
      </c>
      <c r="AD108" s="8">
        <v>109.16943269166772</v>
      </c>
    </row>
    <row r="109" spans="1:30" x14ac:dyDescent="0.25">
      <c r="A109" s="1"/>
      <c r="B109" s="1"/>
      <c r="C109" s="1"/>
      <c r="D109" s="1"/>
      <c r="E109" s="1"/>
      <c r="F109" s="1"/>
      <c r="G109" s="1"/>
      <c r="H109" s="1"/>
      <c r="I109" s="1"/>
      <c r="J109" s="1"/>
      <c r="K109" s="1"/>
      <c r="L109" s="1"/>
      <c r="M109" s="1"/>
      <c r="N109" s="1"/>
      <c r="O109" s="1"/>
      <c r="P109" s="1"/>
      <c r="Q109" s="1"/>
      <c r="R109" s="1"/>
      <c r="S109" s="1"/>
      <c r="T109" s="1"/>
      <c r="U109" s="1"/>
      <c r="V109" s="1"/>
      <c r="W109" s="4"/>
      <c r="Y109" s="3">
        <v>24</v>
      </c>
      <c r="Z109" s="15" t="s">
        <v>1</v>
      </c>
      <c r="AA109" s="15" t="s">
        <v>222</v>
      </c>
      <c r="AB109" s="8">
        <v>813.66468402580824</v>
      </c>
      <c r="AC109" s="8">
        <v>597.32342756664571</v>
      </c>
      <c r="AD109" s="8">
        <v>216.34125645916254</v>
      </c>
    </row>
    <row r="110" spans="1:30" x14ac:dyDescent="0.25">
      <c r="A110" s="1"/>
      <c r="B110" s="1"/>
      <c r="C110" s="1"/>
      <c r="D110" s="1"/>
      <c r="E110" s="1"/>
      <c r="F110" s="1"/>
      <c r="G110" s="1"/>
      <c r="H110" s="1"/>
      <c r="I110" s="1"/>
      <c r="J110" s="1"/>
      <c r="K110" s="1"/>
      <c r="L110" s="1"/>
      <c r="M110" s="1"/>
      <c r="N110" s="1"/>
      <c r="O110" s="1"/>
      <c r="P110" s="1"/>
      <c r="Q110" s="1"/>
      <c r="R110" s="1"/>
      <c r="S110" s="1"/>
      <c r="T110" s="1"/>
      <c r="U110" s="1"/>
      <c r="V110" s="1"/>
      <c r="W110" s="4"/>
      <c r="Y110" s="3">
        <v>25</v>
      </c>
      <c r="Z110" s="15" t="s">
        <v>41</v>
      </c>
      <c r="AA110" s="15" t="s">
        <v>223</v>
      </c>
      <c r="AB110" s="8">
        <v>755.47810037666738</v>
      </c>
      <c r="AC110" s="8">
        <v>620.96666356443416</v>
      </c>
      <c r="AD110" s="8">
        <v>134.51143681223326</v>
      </c>
    </row>
    <row r="111" spans="1:30" x14ac:dyDescent="0.25">
      <c r="A111" s="1"/>
      <c r="B111" s="1"/>
      <c r="C111" s="1"/>
      <c r="D111" s="1"/>
      <c r="E111" s="1"/>
      <c r="F111" s="1"/>
      <c r="G111" s="1"/>
      <c r="H111" s="1"/>
      <c r="I111" s="1"/>
      <c r="J111" s="1"/>
      <c r="K111" s="1"/>
      <c r="L111" s="1"/>
      <c r="M111" s="1"/>
      <c r="N111" s="1"/>
      <c r="O111" s="1"/>
      <c r="P111" s="1"/>
      <c r="Q111" s="1"/>
      <c r="R111" s="1"/>
      <c r="S111" s="1"/>
      <c r="T111" s="1"/>
      <c r="U111" s="1"/>
      <c r="V111" s="1"/>
      <c r="W111" s="4"/>
      <c r="Y111" s="3">
        <v>26</v>
      </c>
      <c r="Z111" s="15" t="s">
        <v>28</v>
      </c>
      <c r="AA111" s="15" t="s">
        <v>224</v>
      </c>
      <c r="AB111" s="8">
        <v>741.77138047876542</v>
      </c>
      <c r="AC111" s="8">
        <v>680.34896755856232</v>
      </c>
      <c r="AD111" s="8">
        <v>61.42241292020308</v>
      </c>
    </row>
    <row r="112" spans="1:30" x14ac:dyDescent="0.25">
      <c r="A112" s="1"/>
      <c r="B112" s="1"/>
      <c r="C112" s="1"/>
      <c r="D112" s="1"/>
      <c r="E112" s="1"/>
      <c r="F112" s="1"/>
      <c r="G112" s="1"/>
      <c r="H112" s="1"/>
      <c r="I112" s="1"/>
      <c r="J112" s="1"/>
      <c r="K112" s="1"/>
      <c r="L112" s="1"/>
      <c r="M112" s="1"/>
      <c r="N112" s="1"/>
      <c r="O112" s="1"/>
      <c r="P112" s="1"/>
      <c r="Q112" s="1"/>
      <c r="R112" s="1"/>
      <c r="S112" s="1"/>
      <c r="T112" s="1"/>
      <c r="U112" s="1"/>
      <c r="V112" s="1"/>
      <c r="W112" s="4"/>
      <c r="Y112" s="3">
        <v>27</v>
      </c>
      <c r="Z112" s="15" t="s">
        <v>0</v>
      </c>
      <c r="AA112" s="15" t="s">
        <v>225</v>
      </c>
      <c r="AB112" s="8">
        <v>741.21684521764507</v>
      </c>
      <c r="AC112" s="8">
        <v>464.46977581862774</v>
      </c>
      <c r="AD112" s="8">
        <v>276.74706939901733</v>
      </c>
    </row>
    <row r="113" spans="1:30" x14ac:dyDescent="0.25">
      <c r="A113" s="1"/>
      <c r="B113" s="1"/>
      <c r="C113" s="1"/>
      <c r="D113" s="1"/>
      <c r="E113" s="1"/>
      <c r="F113" s="1"/>
      <c r="G113" s="1"/>
      <c r="H113" s="1"/>
      <c r="I113" s="1"/>
      <c r="J113" s="1"/>
      <c r="K113" s="1"/>
      <c r="L113" s="1"/>
      <c r="M113" s="1"/>
      <c r="N113" s="1"/>
      <c r="O113" s="1"/>
      <c r="P113" s="1"/>
      <c r="Q113" s="1"/>
      <c r="R113" s="1"/>
      <c r="S113" s="1"/>
      <c r="T113" s="1"/>
      <c r="U113" s="1"/>
      <c r="V113" s="1"/>
      <c r="W113" s="4"/>
      <c r="Y113" s="3">
        <v>28</v>
      </c>
      <c r="Z113" s="15" t="s">
        <v>26</v>
      </c>
      <c r="AA113" s="15" t="s">
        <v>226</v>
      </c>
      <c r="AB113" s="8">
        <v>713.53109832998791</v>
      </c>
      <c r="AC113" s="8">
        <v>663.36781260763485</v>
      </c>
      <c r="AD113" s="8">
        <v>50.163285722353116</v>
      </c>
    </row>
    <row r="114" spans="1:30" x14ac:dyDescent="0.25">
      <c r="A114" s="1"/>
      <c r="B114" s="1"/>
      <c r="C114" s="1"/>
      <c r="D114" s="1"/>
      <c r="E114" s="1"/>
      <c r="F114" s="1"/>
      <c r="G114" s="1"/>
      <c r="H114" s="1"/>
      <c r="I114" s="1"/>
      <c r="J114" s="1"/>
      <c r="K114" s="1"/>
      <c r="L114" s="1"/>
      <c r="M114" s="1"/>
      <c r="N114" s="1"/>
      <c r="O114" s="1"/>
      <c r="P114" s="1"/>
      <c r="Q114" s="1"/>
      <c r="R114" s="1"/>
      <c r="S114" s="1"/>
      <c r="T114" s="1"/>
      <c r="U114" s="1"/>
      <c r="V114" s="1"/>
      <c r="W114" s="4"/>
      <c r="Y114" s="3">
        <v>29</v>
      </c>
      <c r="Z114" s="15" t="s">
        <v>32</v>
      </c>
      <c r="AA114" s="15" t="s">
        <v>227</v>
      </c>
      <c r="AB114" s="8">
        <v>702.32156412765448</v>
      </c>
      <c r="AC114" s="8">
        <v>412.34651757715574</v>
      </c>
      <c r="AD114" s="8">
        <v>289.97504655049875</v>
      </c>
    </row>
    <row r="115" spans="1:30" x14ac:dyDescent="0.25">
      <c r="A115" s="1"/>
      <c r="B115" s="1"/>
      <c r="C115" s="1"/>
      <c r="D115" s="1"/>
      <c r="E115" s="1"/>
      <c r="F115" s="1"/>
      <c r="G115" s="1"/>
      <c r="H115" s="1"/>
      <c r="I115" s="1"/>
      <c r="J115" s="1"/>
      <c r="K115" s="1"/>
      <c r="L115" s="1"/>
      <c r="M115" s="1"/>
      <c r="N115" s="1"/>
      <c r="O115" s="1"/>
      <c r="P115" s="1"/>
      <c r="Q115" s="1"/>
      <c r="R115" s="1"/>
      <c r="S115" s="1"/>
      <c r="T115" s="1"/>
      <c r="U115" s="1"/>
      <c r="V115" s="1"/>
      <c r="W115" s="4"/>
      <c r="Y115" s="3">
        <v>30</v>
      </c>
      <c r="Z115" s="15" t="s">
        <v>27</v>
      </c>
      <c r="AA115" s="15" t="s">
        <v>228</v>
      </c>
      <c r="AB115" s="8">
        <v>664.88395576976575</v>
      </c>
      <c r="AC115" s="8">
        <v>552.57020312599116</v>
      </c>
      <c r="AD115" s="8">
        <v>112.31375264377454</v>
      </c>
    </row>
    <row r="116" spans="1:30" x14ac:dyDescent="0.25">
      <c r="A116" s="1"/>
      <c r="B116" s="1"/>
      <c r="C116" s="1"/>
      <c r="D116" s="1"/>
      <c r="E116" s="1"/>
      <c r="F116" s="1"/>
      <c r="G116" s="1"/>
      <c r="H116" s="1"/>
      <c r="I116" s="1"/>
      <c r="J116" s="1"/>
      <c r="K116" s="1"/>
      <c r="L116" s="1"/>
      <c r="M116" s="1"/>
      <c r="N116" s="1"/>
      <c r="O116" s="1"/>
      <c r="P116" s="1"/>
      <c r="Q116" s="1"/>
      <c r="R116" s="1"/>
      <c r="S116" s="1"/>
      <c r="T116" s="1"/>
      <c r="U116" s="1"/>
      <c r="V116" s="1"/>
      <c r="W116" s="4"/>
      <c r="Y116" s="3">
        <v>31</v>
      </c>
      <c r="Z116" s="15" t="s">
        <v>47</v>
      </c>
      <c r="AA116" s="15" t="s">
        <v>229</v>
      </c>
      <c r="AB116" s="8">
        <v>646.48339289309104</v>
      </c>
      <c r="AC116" s="8">
        <v>569.01419098503732</v>
      </c>
      <c r="AD116" s="8">
        <v>77.469201908053691</v>
      </c>
    </row>
    <row r="117" spans="1:30" x14ac:dyDescent="0.25">
      <c r="A117" s="1"/>
      <c r="B117" s="1"/>
      <c r="C117" s="1"/>
      <c r="D117" s="1"/>
      <c r="E117" s="1"/>
      <c r="F117" s="1"/>
      <c r="G117" s="1"/>
      <c r="H117" s="1"/>
      <c r="I117" s="1"/>
      <c r="J117" s="1"/>
      <c r="K117" s="1"/>
      <c r="L117" s="1"/>
      <c r="M117" s="1"/>
      <c r="N117" s="1"/>
      <c r="O117" s="1"/>
      <c r="P117" s="1"/>
      <c r="Q117" s="1"/>
      <c r="R117" s="1"/>
      <c r="S117" s="1"/>
      <c r="T117" s="1"/>
      <c r="U117" s="1"/>
      <c r="V117" s="1"/>
      <c r="W117" s="4"/>
      <c r="Y117" s="3">
        <v>32</v>
      </c>
      <c r="Z117" s="15" t="s">
        <v>40</v>
      </c>
      <c r="AA117" s="15" t="s">
        <v>230</v>
      </c>
      <c r="AB117" s="8">
        <v>625.89745635246777</v>
      </c>
      <c r="AC117" s="8">
        <v>499.32104171583887</v>
      </c>
      <c r="AD117" s="8">
        <v>126.5764146366289</v>
      </c>
    </row>
    <row r="118" spans="1:30" x14ac:dyDescent="0.25">
      <c r="A118" s="1"/>
      <c r="B118" s="1"/>
      <c r="C118" s="1"/>
      <c r="D118" s="1"/>
      <c r="E118" s="1"/>
      <c r="F118" s="1"/>
      <c r="G118" s="1"/>
      <c r="H118" s="1"/>
      <c r="I118" s="1"/>
      <c r="J118" s="1"/>
      <c r="K118" s="1"/>
      <c r="L118" s="1"/>
      <c r="M118" s="1"/>
      <c r="N118" s="1"/>
      <c r="O118" s="1"/>
      <c r="P118" s="1"/>
      <c r="Q118" s="1"/>
      <c r="R118" s="1"/>
      <c r="S118" s="1"/>
      <c r="T118" s="1"/>
      <c r="U118" s="1"/>
      <c r="V118" s="1"/>
      <c r="W118" s="4"/>
      <c r="Y118" s="3">
        <v>33</v>
      </c>
      <c r="Z118" s="15" t="s">
        <v>29</v>
      </c>
      <c r="AA118" s="15" t="s">
        <v>231</v>
      </c>
      <c r="AB118" s="8">
        <v>619.85174883118361</v>
      </c>
      <c r="AC118" s="8">
        <v>544.56889839342728</v>
      </c>
      <c r="AD118" s="8">
        <v>75.282850437756338</v>
      </c>
    </row>
    <row r="119" spans="1:30" x14ac:dyDescent="0.25">
      <c r="A119" s="1"/>
      <c r="B119" s="1"/>
      <c r="C119" s="1"/>
      <c r="D119" s="1"/>
      <c r="E119" s="1"/>
      <c r="F119" s="1"/>
      <c r="G119" s="1"/>
      <c r="H119" s="1"/>
      <c r="I119" s="1"/>
      <c r="J119" s="1"/>
      <c r="K119" s="1"/>
      <c r="L119" s="1"/>
      <c r="M119" s="1"/>
      <c r="N119" s="1"/>
      <c r="O119" s="1"/>
      <c r="P119" s="1"/>
      <c r="Q119" s="1"/>
      <c r="R119" s="1"/>
      <c r="S119" s="1"/>
      <c r="T119" s="1"/>
      <c r="U119" s="1"/>
      <c r="V119" s="1"/>
      <c r="W119" s="4"/>
      <c r="Y119" s="3">
        <v>34</v>
      </c>
      <c r="Z119" s="15" t="s">
        <v>44</v>
      </c>
      <c r="AA119" s="15" t="s">
        <v>232</v>
      </c>
      <c r="AB119" s="8">
        <v>618.16439934307095</v>
      </c>
      <c r="AC119" s="8">
        <v>480.41184968851962</v>
      </c>
      <c r="AD119" s="8">
        <v>137.7525496545513</v>
      </c>
    </row>
    <row r="120" spans="1:30" x14ac:dyDescent="0.25">
      <c r="A120" s="1"/>
      <c r="B120" s="1"/>
      <c r="C120" s="1"/>
      <c r="D120" s="1"/>
      <c r="E120" s="1"/>
      <c r="F120" s="1"/>
      <c r="G120" s="1"/>
      <c r="H120" s="1"/>
      <c r="I120" s="1"/>
      <c r="J120" s="1"/>
      <c r="K120" s="1"/>
      <c r="L120" s="1"/>
      <c r="M120" s="1"/>
      <c r="N120" s="1"/>
      <c r="O120" s="1"/>
      <c r="P120" s="1"/>
      <c r="Q120" s="1"/>
      <c r="R120" s="1"/>
      <c r="S120" s="1"/>
      <c r="T120" s="1"/>
      <c r="U120" s="1"/>
      <c r="V120" s="1"/>
      <c r="W120" s="4"/>
      <c r="Y120" s="3">
        <v>35</v>
      </c>
      <c r="Z120" s="15" t="s">
        <v>7</v>
      </c>
      <c r="AA120" s="15" t="s">
        <v>233</v>
      </c>
      <c r="AB120" s="8">
        <v>587.4618453965254</v>
      </c>
      <c r="AC120" s="8">
        <v>367.47934511137521</v>
      </c>
      <c r="AD120" s="8">
        <v>219.98250028515017</v>
      </c>
    </row>
    <row r="121" spans="1:30" x14ac:dyDescent="0.25">
      <c r="A121" s="1"/>
      <c r="B121" s="1"/>
      <c r="C121" s="1"/>
      <c r="D121" s="1"/>
      <c r="E121" s="1"/>
      <c r="F121" s="1"/>
      <c r="G121" s="1"/>
      <c r="H121" s="1"/>
      <c r="I121" s="1"/>
      <c r="J121" s="1"/>
      <c r="K121" s="1"/>
      <c r="L121" s="1"/>
      <c r="M121" s="1"/>
      <c r="N121" s="1"/>
      <c r="O121" s="1"/>
      <c r="P121" s="1"/>
      <c r="Q121" s="1"/>
      <c r="R121" s="1"/>
      <c r="S121" s="1"/>
      <c r="T121" s="1"/>
      <c r="U121" s="1"/>
      <c r="V121" s="1"/>
      <c r="W121" s="4"/>
      <c r="Y121" s="3">
        <v>36</v>
      </c>
      <c r="Z121" s="15" t="s">
        <v>34</v>
      </c>
      <c r="AA121" s="15" t="s">
        <v>234</v>
      </c>
      <c r="AB121" s="8">
        <v>584.51995694248751</v>
      </c>
      <c r="AC121" s="8">
        <v>426.00686143298071</v>
      </c>
      <c r="AD121" s="8">
        <v>158.51309550950683</v>
      </c>
    </row>
    <row r="122" spans="1:30" x14ac:dyDescent="0.25">
      <c r="A122" s="1"/>
      <c r="B122" s="1"/>
      <c r="C122" s="1"/>
      <c r="D122" s="1"/>
      <c r="E122" s="1"/>
      <c r="F122" s="1"/>
      <c r="G122" s="1"/>
      <c r="H122" s="1"/>
      <c r="I122" s="1"/>
      <c r="J122" s="1"/>
      <c r="K122" s="1"/>
      <c r="L122" s="1"/>
      <c r="M122" s="1"/>
      <c r="N122" s="1"/>
      <c r="O122" s="1"/>
      <c r="P122" s="1"/>
      <c r="Q122" s="1"/>
      <c r="R122" s="1"/>
      <c r="S122" s="1"/>
      <c r="T122" s="1"/>
      <c r="U122" s="1"/>
      <c r="V122" s="1"/>
      <c r="W122" s="4"/>
      <c r="Y122" s="3">
        <v>37</v>
      </c>
      <c r="Z122" s="15" t="s">
        <v>20</v>
      </c>
      <c r="AA122" s="15" t="s">
        <v>235</v>
      </c>
      <c r="AB122" s="8">
        <v>566.86464936769403</v>
      </c>
      <c r="AC122" s="8">
        <v>454.01391892779571</v>
      </c>
      <c r="AD122" s="8">
        <v>112.85073043989833</v>
      </c>
    </row>
    <row r="123" spans="1:30" x14ac:dyDescent="0.25">
      <c r="A123" s="1"/>
      <c r="B123" s="1"/>
      <c r="C123" s="1"/>
      <c r="D123" s="1"/>
      <c r="E123" s="1"/>
      <c r="F123" s="1"/>
      <c r="G123" s="1"/>
      <c r="H123" s="1"/>
      <c r="I123" s="1"/>
      <c r="J123" s="1"/>
      <c r="K123" s="1"/>
      <c r="L123" s="1"/>
      <c r="M123" s="1"/>
      <c r="N123" s="1"/>
      <c r="O123" s="1"/>
      <c r="P123" s="1"/>
      <c r="Q123" s="1"/>
      <c r="R123" s="1"/>
      <c r="S123" s="1"/>
      <c r="T123" s="1"/>
      <c r="U123" s="1"/>
      <c r="V123" s="1"/>
      <c r="W123" s="4"/>
      <c r="Y123" s="3">
        <v>38</v>
      </c>
      <c r="Z123" s="15" t="s">
        <v>39</v>
      </c>
      <c r="AA123" s="15" t="s">
        <v>236</v>
      </c>
      <c r="AB123" s="8">
        <v>516.11697078650911</v>
      </c>
      <c r="AC123" s="8">
        <v>454.31744138095848</v>
      </c>
      <c r="AD123" s="8">
        <v>61.799529405550601</v>
      </c>
    </row>
    <row r="124" spans="1:30" x14ac:dyDescent="0.25">
      <c r="A124" s="1"/>
      <c r="B124" s="1"/>
      <c r="C124" s="1"/>
      <c r="D124" s="1"/>
      <c r="E124" s="1"/>
      <c r="F124" s="1"/>
      <c r="G124" s="1"/>
      <c r="H124" s="1"/>
      <c r="I124" s="1"/>
      <c r="J124" s="1"/>
      <c r="K124" s="1"/>
      <c r="L124" s="1"/>
      <c r="M124" s="1"/>
      <c r="N124" s="1"/>
      <c r="O124" s="1"/>
      <c r="P124" s="1"/>
      <c r="Q124" s="1"/>
      <c r="R124" s="1"/>
      <c r="S124" s="1"/>
      <c r="T124" s="1"/>
      <c r="U124" s="1"/>
      <c r="V124" s="1"/>
      <c r="W124" s="4"/>
      <c r="Y124" s="3">
        <v>39</v>
      </c>
      <c r="Z124" s="15" t="s">
        <v>36</v>
      </c>
      <c r="AA124" s="15" t="s">
        <v>237</v>
      </c>
      <c r="AB124" s="8">
        <v>502.38698388770996</v>
      </c>
      <c r="AC124" s="8">
        <v>395.78647992991267</v>
      </c>
      <c r="AD124" s="8">
        <v>106.60050395779729</v>
      </c>
    </row>
    <row r="125" spans="1:30" x14ac:dyDescent="0.25">
      <c r="A125" s="1"/>
      <c r="B125" s="1"/>
      <c r="C125" s="1"/>
      <c r="D125" s="1"/>
      <c r="E125" s="1"/>
      <c r="F125" s="1"/>
      <c r="G125" s="1"/>
      <c r="H125" s="1"/>
      <c r="I125" s="1"/>
      <c r="J125" s="1"/>
      <c r="K125" s="1"/>
      <c r="L125" s="1"/>
      <c r="M125" s="1"/>
      <c r="N125" s="1"/>
      <c r="O125" s="1"/>
      <c r="P125" s="1"/>
      <c r="Q125" s="1"/>
      <c r="R125" s="1"/>
      <c r="S125" s="1"/>
      <c r="T125" s="1"/>
      <c r="U125" s="1"/>
      <c r="V125" s="1"/>
      <c r="W125" s="4"/>
      <c r="Y125" s="3">
        <v>40</v>
      </c>
      <c r="Z125" s="15" t="s">
        <v>25</v>
      </c>
      <c r="AA125" s="15" t="s">
        <v>238</v>
      </c>
      <c r="AB125" s="8">
        <v>494.56016166693138</v>
      </c>
      <c r="AC125" s="8">
        <v>333.58501672873285</v>
      </c>
      <c r="AD125" s="8">
        <v>160.9751449381985</v>
      </c>
    </row>
    <row r="126" spans="1:30" x14ac:dyDescent="0.25">
      <c r="A126" s="1"/>
      <c r="B126" s="1"/>
      <c r="C126" s="1"/>
      <c r="D126" s="1"/>
      <c r="E126" s="1"/>
      <c r="F126" s="1"/>
      <c r="G126" s="1"/>
      <c r="H126" s="1"/>
      <c r="I126" s="1"/>
      <c r="J126" s="1"/>
      <c r="K126" s="1"/>
      <c r="L126" s="1"/>
      <c r="M126" s="1"/>
      <c r="N126" s="1"/>
      <c r="O126" s="1"/>
      <c r="P126" s="1"/>
      <c r="Q126" s="1"/>
      <c r="R126" s="1"/>
      <c r="S126" s="1"/>
      <c r="T126" s="1"/>
      <c r="U126" s="1"/>
      <c r="V126" s="1"/>
      <c r="W126" s="4"/>
      <c r="Y126" s="3">
        <v>41</v>
      </c>
      <c r="Z126" s="15" t="s">
        <v>12</v>
      </c>
      <c r="AA126" s="15" t="s">
        <v>239</v>
      </c>
      <c r="AB126" s="8">
        <v>461.63447752423582</v>
      </c>
      <c r="AC126" s="8">
        <v>393.22768959077985</v>
      </c>
      <c r="AD126" s="8">
        <v>68.406787933455959</v>
      </c>
    </row>
    <row r="127" spans="1:30" x14ac:dyDescent="0.25">
      <c r="A127" s="1"/>
      <c r="B127" s="1"/>
      <c r="C127" s="1"/>
      <c r="D127" s="1"/>
      <c r="E127" s="1"/>
      <c r="F127" s="1"/>
      <c r="G127" s="1"/>
      <c r="H127" s="1"/>
      <c r="I127" s="1"/>
      <c r="J127" s="1"/>
      <c r="K127" s="1"/>
      <c r="L127" s="1"/>
      <c r="M127" s="1"/>
      <c r="N127" s="1"/>
      <c r="O127" s="1"/>
      <c r="P127" s="1"/>
      <c r="Q127" s="1"/>
      <c r="R127" s="1"/>
      <c r="S127" s="1"/>
      <c r="T127" s="1"/>
      <c r="U127" s="1"/>
      <c r="V127" s="1"/>
      <c r="W127" s="4"/>
      <c r="Y127" s="3">
        <v>42</v>
      </c>
      <c r="Z127" s="15" t="s">
        <v>19</v>
      </c>
      <c r="AA127" s="15" t="s">
        <v>240</v>
      </c>
      <c r="AB127" s="8">
        <v>399.7815708171276</v>
      </c>
      <c r="AC127" s="8">
        <v>354.64118154224178</v>
      </c>
      <c r="AD127" s="8">
        <v>45.140389274885827</v>
      </c>
    </row>
    <row r="128" spans="1:30" x14ac:dyDescent="0.25">
      <c r="A128" s="1"/>
      <c r="B128" s="1"/>
      <c r="C128" s="1"/>
      <c r="D128" s="1"/>
      <c r="E128" s="1"/>
      <c r="F128" s="1"/>
      <c r="G128" s="1"/>
      <c r="H128" s="1"/>
      <c r="I128" s="1"/>
      <c r="J128" s="1"/>
      <c r="K128" s="1"/>
      <c r="L128" s="1"/>
      <c r="M128" s="1"/>
      <c r="N128" s="1"/>
      <c r="O128" s="1"/>
      <c r="P128" s="1"/>
      <c r="Q128" s="1"/>
      <c r="R128" s="1"/>
      <c r="S128" s="1"/>
      <c r="T128" s="1"/>
      <c r="U128" s="1"/>
      <c r="V128" s="1"/>
      <c r="W128" s="4"/>
      <c r="Y128" s="3">
        <v>43</v>
      </c>
      <c r="Z128" s="15" t="s">
        <v>42</v>
      </c>
      <c r="AA128" s="15" t="s">
        <v>241</v>
      </c>
      <c r="AB128" s="8">
        <v>394.56749511853928</v>
      </c>
      <c r="AC128" s="8">
        <v>373.05009607977109</v>
      </c>
      <c r="AD128" s="8">
        <v>21.517399038768186</v>
      </c>
    </row>
    <row r="129" spans="1:30" x14ac:dyDescent="0.25">
      <c r="A129" s="1"/>
      <c r="B129" s="1"/>
      <c r="C129" s="1"/>
      <c r="D129" s="1"/>
      <c r="E129" s="1"/>
      <c r="F129" s="1"/>
      <c r="G129" s="1"/>
      <c r="H129" s="1"/>
      <c r="I129" s="1"/>
      <c r="J129" s="1"/>
      <c r="K129" s="1"/>
      <c r="L129" s="1"/>
      <c r="M129" s="1"/>
      <c r="N129" s="1"/>
      <c r="O129" s="1"/>
      <c r="P129" s="1"/>
      <c r="Q129" s="1"/>
      <c r="R129" s="1"/>
      <c r="S129" s="1"/>
      <c r="T129" s="1"/>
      <c r="U129" s="1"/>
      <c r="V129" s="1"/>
      <c r="W129" s="4"/>
      <c r="Y129" s="3">
        <v>44</v>
      </c>
      <c r="Z129" s="15" t="s">
        <v>23</v>
      </c>
      <c r="AA129" s="15" t="s">
        <v>242</v>
      </c>
      <c r="AB129" s="8">
        <v>330.04044609979252</v>
      </c>
      <c r="AC129" s="8">
        <v>225.6494458155625</v>
      </c>
      <c r="AD129" s="8">
        <v>104.39100028423002</v>
      </c>
    </row>
    <row r="130" spans="1:30" x14ac:dyDescent="0.25">
      <c r="A130" s="1"/>
      <c r="B130" s="1"/>
      <c r="C130" s="1"/>
      <c r="D130" s="1"/>
      <c r="E130" s="1"/>
      <c r="F130" s="1"/>
      <c r="G130" s="1"/>
      <c r="H130" s="1"/>
      <c r="I130" s="1"/>
      <c r="J130" s="1"/>
      <c r="K130" s="1"/>
      <c r="L130" s="1"/>
      <c r="M130" s="1"/>
      <c r="N130" s="1"/>
      <c r="O130" s="1"/>
      <c r="P130" s="1"/>
      <c r="Q130" s="1"/>
      <c r="R130" s="1"/>
      <c r="S130" s="1"/>
      <c r="T130" s="1"/>
      <c r="U130" s="1"/>
      <c r="V130" s="1"/>
      <c r="W130" s="4"/>
      <c r="Y130" s="3">
        <v>45</v>
      </c>
      <c r="Z130" s="15" t="e">
        <v>#N/A</v>
      </c>
      <c r="AA130" s="15" t="e">
        <v>#N/A</v>
      </c>
      <c r="AB130" s="8" t="e">
        <v>#N/A</v>
      </c>
      <c r="AC130" s="8" t="e">
        <v>#N/A</v>
      </c>
      <c r="AD130" s="8" t="e">
        <v>#N/A</v>
      </c>
    </row>
    <row r="131" spans="1:30" x14ac:dyDescent="0.25">
      <c r="A131" s="1"/>
      <c r="B131" s="1"/>
      <c r="C131" s="1"/>
      <c r="D131" s="1"/>
      <c r="E131" s="1"/>
      <c r="F131" s="1"/>
      <c r="G131" s="1"/>
      <c r="H131" s="1"/>
      <c r="I131" s="1"/>
      <c r="J131" s="1"/>
      <c r="K131" s="1"/>
      <c r="L131" s="1"/>
      <c r="M131" s="1"/>
      <c r="N131" s="1"/>
      <c r="O131" s="1"/>
      <c r="P131" s="1"/>
      <c r="Q131" s="1"/>
      <c r="R131" s="1"/>
      <c r="S131" s="1"/>
      <c r="T131" s="1"/>
      <c r="U131" s="1"/>
      <c r="V131" s="1"/>
      <c r="W131" s="4"/>
    </row>
    <row r="132" spans="1:30" x14ac:dyDescent="0.25">
      <c r="A132" s="1"/>
      <c r="B132" s="1"/>
      <c r="C132" s="1"/>
      <c r="D132" s="1"/>
      <c r="E132" s="1"/>
      <c r="F132" s="1"/>
      <c r="G132" s="1"/>
      <c r="H132" s="1"/>
      <c r="I132" s="1"/>
      <c r="J132" s="1"/>
      <c r="K132" s="1"/>
      <c r="L132" s="1"/>
      <c r="M132" s="1"/>
      <c r="N132" s="1"/>
      <c r="O132" s="1"/>
      <c r="P132" s="1"/>
      <c r="Q132" s="1"/>
      <c r="R132" s="1"/>
      <c r="S132" s="1"/>
      <c r="T132" s="1"/>
      <c r="U132" s="1"/>
      <c r="V132" s="1"/>
      <c r="W132" s="4"/>
    </row>
    <row r="133" spans="1:30" x14ac:dyDescent="0.25">
      <c r="A133" s="1"/>
      <c r="B133" s="1"/>
      <c r="C133" s="1"/>
      <c r="D133" s="1"/>
      <c r="E133" s="1"/>
      <c r="F133" s="1"/>
      <c r="G133" s="1"/>
      <c r="H133" s="1"/>
      <c r="I133" s="1"/>
      <c r="J133" s="1"/>
      <c r="K133" s="1"/>
      <c r="L133" s="1"/>
      <c r="M133" s="1"/>
      <c r="N133" s="1"/>
      <c r="O133" s="1"/>
      <c r="P133" s="1"/>
      <c r="Q133" s="1"/>
      <c r="R133" s="1"/>
      <c r="S133" s="1"/>
      <c r="T133" s="1"/>
      <c r="U133" s="1"/>
      <c r="V133" s="1"/>
      <c r="W133" s="4"/>
    </row>
    <row r="134" spans="1:30" x14ac:dyDescent="0.25">
      <c r="A134" s="1"/>
      <c r="B134" s="1"/>
      <c r="C134" s="1"/>
      <c r="D134" s="1"/>
      <c r="E134" s="1"/>
      <c r="F134" s="1"/>
      <c r="G134" s="1"/>
      <c r="H134" s="1"/>
      <c r="I134" s="1"/>
      <c r="J134" s="1"/>
      <c r="K134" s="1"/>
      <c r="L134" s="1"/>
      <c r="M134" s="1"/>
      <c r="N134" s="1"/>
      <c r="O134" s="1"/>
      <c r="P134" s="1"/>
      <c r="Q134" s="1"/>
      <c r="R134" s="1"/>
      <c r="S134" s="1"/>
      <c r="T134" s="1"/>
      <c r="U134" s="1"/>
      <c r="V134" s="1"/>
      <c r="W134" s="4"/>
    </row>
    <row r="135" spans="1:30" x14ac:dyDescent="0.25">
      <c r="A135" s="1"/>
      <c r="B135" s="1"/>
      <c r="C135" s="1"/>
      <c r="D135" s="1"/>
      <c r="E135" s="1"/>
      <c r="F135" s="1"/>
      <c r="G135" s="1"/>
      <c r="H135" s="1"/>
      <c r="I135" s="1"/>
      <c r="J135" s="1"/>
      <c r="K135" s="1"/>
      <c r="L135" s="1"/>
      <c r="M135" s="1"/>
      <c r="N135" s="1"/>
      <c r="O135" s="1"/>
      <c r="P135" s="1"/>
      <c r="Q135" s="1"/>
      <c r="R135" s="1"/>
      <c r="S135" s="1"/>
      <c r="T135" s="1"/>
      <c r="U135" s="1"/>
      <c r="V135" s="1"/>
      <c r="W135" s="4"/>
    </row>
    <row r="136" spans="1:30" x14ac:dyDescent="0.25">
      <c r="A136" s="1"/>
      <c r="B136" s="1"/>
      <c r="C136" s="1"/>
      <c r="D136" s="1"/>
      <c r="E136" s="1"/>
      <c r="F136" s="1"/>
      <c r="G136" s="1"/>
      <c r="H136" s="1"/>
      <c r="I136" s="1"/>
      <c r="J136" s="1"/>
      <c r="K136" s="1"/>
      <c r="L136" s="1"/>
      <c r="M136" s="1"/>
      <c r="N136" s="1"/>
      <c r="O136" s="1"/>
      <c r="P136" s="1"/>
      <c r="Q136" s="1"/>
      <c r="R136" s="1"/>
      <c r="S136" s="1"/>
      <c r="T136" s="1"/>
      <c r="U136" s="1"/>
      <c r="V136" s="1"/>
      <c r="W136" s="5"/>
    </row>
    <row r="137" spans="1:30" x14ac:dyDescent="0.25">
      <c r="A137" s="1"/>
      <c r="B137" s="1"/>
      <c r="C137" s="1"/>
      <c r="D137" s="1"/>
      <c r="E137" s="1"/>
      <c r="F137" s="1"/>
      <c r="G137" s="1"/>
      <c r="H137" s="1"/>
      <c r="I137" s="1"/>
      <c r="J137" s="1"/>
      <c r="K137" s="1"/>
      <c r="L137" s="1"/>
      <c r="M137" s="1"/>
      <c r="N137" s="1"/>
      <c r="O137" s="1"/>
      <c r="P137" s="1"/>
      <c r="Q137" s="1"/>
      <c r="R137" s="1"/>
      <c r="S137" s="1"/>
      <c r="T137" s="1"/>
      <c r="U137" s="1"/>
      <c r="V137" s="1"/>
      <c r="W137" s="5"/>
    </row>
    <row r="138" spans="1:30" x14ac:dyDescent="0.25">
      <c r="A138" s="1"/>
      <c r="B138" s="1"/>
      <c r="C138" s="1"/>
      <c r="D138" s="1"/>
      <c r="E138" s="1"/>
      <c r="F138" s="1"/>
      <c r="G138" s="1"/>
      <c r="H138" s="1"/>
      <c r="I138" s="1"/>
      <c r="J138" s="1"/>
      <c r="K138" s="1"/>
      <c r="L138" s="1"/>
      <c r="M138" s="1"/>
      <c r="N138" s="1"/>
      <c r="O138" s="1"/>
      <c r="P138" s="1"/>
      <c r="Q138" s="1"/>
      <c r="R138" s="1"/>
      <c r="S138" s="1"/>
      <c r="T138" s="1"/>
      <c r="U138" s="1"/>
      <c r="V138" s="1"/>
      <c r="W138" s="5"/>
    </row>
    <row r="139" spans="1:30" x14ac:dyDescent="0.25">
      <c r="A139" s="1"/>
      <c r="B139" s="1"/>
      <c r="C139" s="1"/>
      <c r="D139" s="1"/>
      <c r="E139" s="1"/>
      <c r="F139" s="1"/>
      <c r="G139" s="1"/>
      <c r="H139" s="1"/>
      <c r="I139" s="1"/>
      <c r="J139" s="1"/>
      <c r="K139" s="1"/>
      <c r="L139" s="1"/>
      <c r="M139" s="1"/>
      <c r="N139" s="1"/>
      <c r="O139" s="1"/>
      <c r="P139" s="1"/>
      <c r="Q139" s="1"/>
      <c r="R139" s="1"/>
      <c r="S139" s="1"/>
      <c r="T139" s="1"/>
      <c r="U139" s="1"/>
      <c r="V139" s="1"/>
      <c r="W139" s="5"/>
    </row>
  </sheetData>
  <sortState xmlns:xlrd2="http://schemas.microsoft.com/office/spreadsheetml/2017/richdata2" ref="AI7:AJ13">
    <sortCondition descending="1" ref="AI7:AI13"/>
  </sortState>
  <mergeCells count="7">
    <mergeCell ref="A1:W1"/>
    <mergeCell ref="A94:W94"/>
    <mergeCell ref="A2:W2"/>
    <mergeCell ref="A3:K3"/>
    <mergeCell ref="L3:W3"/>
    <mergeCell ref="L5:W5"/>
    <mergeCell ref="A47:W47"/>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8BE6-F129-4ED0-B696-3604F064593C}">
  <sheetPr codeName="Sheet2"/>
  <dimension ref="A1:AK139"/>
  <sheetViews>
    <sheetView zoomScale="70" zoomScaleNormal="70" zoomScaleSheetLayoutView="50" workbookViewId="0">
      <selection activeCell="X1" sqref="X1:AU1048576"/>
    </sheetView>
  </sheetViews>
  <sheetFormatPr defaultColWidth="9.140625" defaultRowHeight="15" x14ac:dyDescent="0.25"/>
  <cols>
    <col min="1" max="1" width="9.140625" style="2"/>
    <col min="2" max="2" width="11" style="2" bestFit="1" customWidth="1"/>
    <col min="3" max="3" width="46.85546875" style="2" bestFit="1" customWidth="1"/>
    <col min="4" max="4" width="18.7109375" style="2" customWidth="1"/>
    <col min="5" max="9" width="9.140625" style="2"/>
    <col min="10" max="10" width="11.85546875" style="2" customWidth="1"/>
    <col min="11" max="12" width="17.28515625" style="2" bestFit="1" customWidth="1"/>
    <col min="13" max="22" width="9.140625" style="2"/>
    <col min="23" max="23" width="14.7109375" style="3" customWidth="1"/>
    <col min="24" max="25" width="9.140625" style="3"/>
    <col min="26" max="26" width="25.5703125" style="15" customWidth="1"/>
    <col min="27" max="27" width="25.7109375" style="15" customWidth="1"/>
    <col min="28" max="28" width="16.42578125" style="3" bestFit="1" customWidth="1"/>
    <col min="29" max="30" width="15" style="3" bestFit="1" customWidth="1"/>
    <col min="31" max="31" width="13.140625" style="3" customWidth="1"/>
    <col min="32" max="32" width="15" style="3" customWidth="1"/>
    <col min="33" max="16384" width="9.140625" style="3"/>
  </cols>
  <sheetData>
    <row r="1" spans="1:37" ht="48" customHeight="1" x14ac:dyDescent="0.25">
      <c r="A1" s="10" t="str">
        <f ca="1" xml:space="preserve"> "The graphs summarize information on the volume of contracts concluded, based on data from the European Union Cohesion Policy Management Information System for the 2021–2027 period as of "&amp; datums&amp; " for projects with the status "&amp;"""contracted"""&amp; " and "&amp; """completed"""&amp;". "</f>
        <v xml:space="preserve">The graphs summarize information on the volume of contracts concluded, based on data from the European Union Cohesion Policy Management Information System for the 2021–2027 period as of 04.08.2026 for projects with the status "contracted" and "completed". </v>
      </c>
      <c r="B1" s="10"/>
      <c r="C1" s="10"/>
      <c r="D1" s="10"/>
      <c r="E1" s="10"/>
      <c r="F1" s="10"/>
      <c r="G1" s="10"/>
      <c r="H1" s="10"/>
      <c r="I1" s="10"/>
      <c r="J1" s="10"/>
      <c r="K1" s="10"/>
      <c r="L1" s="10"/>
      <c r="M1" s="10"/>
      <c r="N1" s="10"/>
      <c r="O1" s="10"/>
      <c r="P1" s="10"/>
      <c r="Q1" s="10"/>
      <c r="R1" s="10"/>
      <c r="S1" s="10"/>
      <c r="T1" s="10"/>
      <c r="U1" s="10"/>
      <c r="V1" s="10"/>
      <c r="W1" s="10"/>
    </row>
    <row r="2" spans="1:37" ht="197.25" customHeight="1" x14ac:dyDescent="0.25">
      <c r="A2" s="11" t="s">
        <v>64</v>
      </c>
      <c r="B2" s="11"/>
      <c r="C2" s="11"/>
      <c r="D2" s="11"/>
      <c r="E2" s="11"/>
      <c r="F2" s="11"/>
      <c r="G2" s="11"/>
      <c r="H2" s="11"/>
      <c r="I2" s="11"/>
      <c r="J2" s="11"/>
      <c r="K2" s="11"/>
      <c r="L2" s="11"/>
      <c r="M2" s="11"/>
      <c r="N2" s="11"/>
      <c r="O2" s="11"/>
      <c r="P2" s="11"/>
      <c r="Q2" s="11"/>
      <c r="R2" s="11"/>
      <c r="S2" s="11"/>
      <c r="T2" s="11"/>
      <c r="U2" s="11"/>
      <c r="V2" s="11"/>
      <c r="W2" s="11"/>
    </row>
    <row r="3" spans="1:37" ht="83.25" customHeight="1" x14ac:dyDescent="0.35">
      <c r="A3" s="12" t="str">
        <f ca="1">"Implementation status of the EU funds 2021–2027 planning period as of "&amp; datums&amp;" in the regions of Latvia by the place of implementation. Financial data in the chart is in millions of euros. In the left part of the chart – % of the EU funds envelope; in the right part – % of the total contract amount."</f>
        <v>Implementation status of the EU funds 2021–2027 planning period as of 04.08.2026 in the regions of Latvia by the place of implementation. Financial data in the chart is in millions of euros. In the left part of the chart – % of the EU funds envelope; in the right part – % of the total contract amount.</v>
      </c>
      <c r="B3" s="12"/>
      <c r="C3" s="12"/>
      <c r="D3" s="12"/>
      <c r="E3" s="12"/>
      <c r="F3" s="12"/>
      <c r="G3" s="12"/>
      <c r="H3" s="12"/>
      <c r="I3" s="12"/>
      <c r="J3" s="12"/>
      <c r="K3" s="12"/>
      <c r="L3" s="12" t="str">
        <f ca="1">"Implementation status of the EU funds 2021–2027 planning period as of "&amp; datums&amp;" in the regions of Latvia per capita by the place of implementation. Financial data in the chart is in euros."</f>
        <v>Implementation status of the EU funds 2021–2027 planning period as of 04.08.2026 in the regions of Latvia per capita by the place of implementation. Financial data in the chart is in euros.</v>
      </c>
      <c r="M3" s="12"/>
      <c r="N3" s="12"/>
      <c r="O3" s="12"/>
      <c r="P3" s="12"/>
      <c r="Q3" s="12"/>
      <c r="R3" s="12"/>
      <c r="S3" s="12"/>
      <c r="T3" s="12"/>
      <c r="U3" s="12"/>
      <c r="V3" s="12"/>
      <c r="W3" s="12"/>
    </row>
    <row r="4" spans="1:37" x14ac:dyDescent="0.25">
      <c r="A4" s="1"/>
      <c r="B4" s="1"/>
      <c r="C4" s="1"/>
      <c r="D4" s="1"/>
      <c r="E4" s="1"/>
      <c r="F4" s="1"/>
      <c r="G4" s="1"/>
      <c r="H4" s="1"/>
      <c r="I4" s="1"/>
      <c r="J4" s="1"/>
      <c r="K4" s="1"/>
      <c r="L4" s="1"/>
      <c r="M4" s="1"/>
      <c r="N4" s="1"/>
      <c r="O4" s="1"/>
      <c r="P4" s="1"/>
      <c r="Q4" s="1"/>
      <c r="R4" s="1"/>
      <c r="S4" s="1"/>
      <c r="T4" s="1"/>
      <c r="U4" s="1"/>
      <c r="V4" s="1"/>
      <c r="W4" s="4"/>
    </row>
    <row r="5" spans="1:37" ht="12" customHeight="1" x14ac:dyDescent="0.3">
      <c r="A5" s="1"/>
      <c r="B5" s="1"/>
      <c r="C5" s="1"/>
      <c r="D5" s="1"/>
      <c r="E5" s="1"/>
      <c r="F5" s="1"/>
      <c r="G5" s="1"/>
      <c r="H5" s="1"/>
      <c r="I5" s="1"/>
      <c r="J5" s="1"/>
      <c r="K5" s="1"/>
      <c r="L5" s="13"/>
      <c r="M5" s="13"/>
      <c r="N5" s="13"/>
      <c r="O5" s="13"/>
      <c r="P5" s="13"/>
      <c r="Q5" s="13"/>
      <c r="R5" s="13"/>
      <c r="S5" s="13"/>
      <c r="T5" s="13"/>
      <c r="U5" s="13"/>
      <c r="V5" s="13"/>
      <c r="W5" s="13"/>
    </row>
    <row r="6" spans="1:37" x14ac:dyDescent="0.25">
      <c r="A6" s="1"/>
      <c r="B6" s="1"/>
      <c r="C6" s="1"/>
      <c r="D6" s="1"/>
      <c r="E6" s="1"/>
      <c r="F6" s="1"/>
      <c r="G6" s="1"/>
      <c r="H6" s="1"/>
      <c r="I6" s="1"/>
      <c r="J6" s="1"/>
      <c r="K6" s="1"/>
      <c r="L6" s="1"/>
      <c r="M6" s="1"/>
      <c r="N6" s="1"/>
      <c r="O6" s="1"/>
      <c r="P6" s="1"/>
      <c r="Q6" s="1"/>
      <c r="R6" s="1"/>
      <c r="S6" s="1"/>
      <c r="T6" s="1"/>
      <c r="U6" s="1"/>
      <c r="V6" s="1"/>
      <c r="W6" s="4"/>
      <c r="AB6" s="16">
        <v>4231075186</v>
      </c>
      <c r="AC6" s="17"/>
      <c r="AD6" s="17"/>
      <c r="AE6" s="17"/>
      <c r="AF6" s="17"/>
      <c r="AK6" s="3" t="s">
        <v>51</v>
      </c>
    </row>
    <row r="7" spans="1:37" x14ac:dyDescent="0.25">
      <c r="A7" s="1"/>
      <c r="B7" s="1"/>
      <c r="C7" s="1"/>
      <c r="D7" s="1"/>
      <c r="E7" s="1"/>
      <c r="F7" s="1"/>
      <c r="G7" s="1"/>
      <c r="H7" s="1"/>
      <c r="I7" s="1"/>
      <c r="J7" s="1"/>
      <c r="K7" s="1"/>
      <c r="L7" s="1"/>
      <c r="M7" s="1"/>
      <c r="N7" s="1"/>
      <c r="O7" s="1"/>
      <c r="P7" s="1"/>
      <c r="Q7" s="1"/>
      <c r="R7" s="1"/>
      <c r="S7" s="1"/>
      <c r="T7" s="1"/>
      <c r="U7" s="1"/>
      <c r="V7" s="1"/>
      <c r="W7" s="4"/>
      <c r="Z7" s="15" t="s">
        <v>60</v>
      </c>
      <c r="AB7" s="16">
        <v>793223653.55313432</v>
      </c>
      <c r="AD7" s="3" t="s">
        <v>65</v>
      </c>
      <c r="AI7" s="3">
        <v>1</v>
      </c>
      <c r="AJ7" s="3" t="s">
        <v>10</v>
      </c>
      <c r="AK7" s="8">
        <v>1005.9559478799571</v>
      </c>
    </row>
    <row r="8" spans="1:37" x14ac:dyDescent="0.25">
      <c r="A8" s="1"/>
      <c r="B8" s="1"/>
      <c r="C8" s="1"/>
      <c r="D8" s="1"/>
      <c r="E8" s="1"/>
      <c r="F8" s="1"/>
      <c r="G8" s="1"/>
      <c r="H8" s="1"/>
      <c r="I8" s="1"/>
      <c r="J8" s="1"/>
      <c r="K8" s="1"/>
      <c r="L8" s="1"/>
      <c r="M8" s="1"/>
      <c r="N8" s="1"/>
      <c r="O8" s="1"/>
      <c r="P8" s="1"/>
      <c r="Q8" s="1"/>
      <c r="R8" s="1"/>
      <c r="S8" s="1"/>
      <c r="T8" s="1"/>
      <c r="U8" s="1"/>
      <c r="V8" s="1"/>
      <c r="W8" s="4"/>
      <c r="Z8" s="15" t="s">
        <v>61</v>
      </c>
      <c r="AB8" s="16">
        <v>3437851532.446866</v>
      </c>
      <c r="AD8" s="3" t="s">
        <v>66</v>
      </c>
      <c r="AI8" s="3">
        <v>2</v>
      </c>
      <c r="AJ8" s="3" t="s">
        <v>52</v>
      </c>
      <c r="AK8" s="8">
        <v>971.93999152038691</v>
      </c>
    </row>
    <row r="9" spans="1:37" x14ac:dyDescent="0.25">
      <c r="A9" s="1"/>
      <c r="B9" s="1"/>
      <c r="C9" s="1"/>
      <c r="D9" s="1"/>
      <c r="E9" s="1"/>
      <c r="F9" s="1"/>
      <c r="G9" s="1"/>
      <c r="H9" s="1"/>
      <c r="I9" s="1"/>
      <c r="J9" s="1"/>
      <c r="K9" s="1"/>
      <c r="L9" s="1"/>
      <c r="M9" s="1"/>
      <c r="N9" s="1"/>
      <c r="O9" s="1"/>
      <c r="P9" s="1"/>
      <c r="Q9" s="1"/>
      <c r="R9" s="1"/>
      <c r="S9" s="1"/>
      <c r="T9" s="1"/>
      <c r="U9" s="1"/>
      <c r="V9" s="1"/>
      <c r="W9" s="4"/>
      <c r="X9" s="3" t="s">
        <v>48</v>
      </c>
      <c r="Y9" s="3" t="s">
        <v>0</v>
      </c>
      <c r="Z9" s="15" t="s">
        <v>62</v>
      </c>
      <c r="AB9" s="16">
        <v>1364622355.5767734</v>
      </c>
      <c r="AD9" s="3" t="s">
        <v>67</v>
      </c>
      <c r="AI9" s="3">
        <v>3</v>
      </c>
      <c r="AJ9" s="3" t="s">
        <v>16</v>
      </c>
      <c r="AK9" s="8">
        <v>926.1114561167542</v>
      </c>
    </row>
    <row r="10" spans="1:37" x14ac:dyDescent="0.25">
      <c r="A10" s="1"/>
      <c r="B10" s="1"/>
      <c r="C10" s="1"/>
      <c r="D10" s="1"/>
      <c r="E10" s="1"/>
      <c r="F10" s="1"/>
      <c r="G10" s="1"/>
      <c r="H10" s="1"/>
      <c r="I10" s="1"/>
      <c r="J10" s="1"/>
      <c r="K10" s="1"/>
      <c r="L10" s="1"/>
      <c r="M10" s="1"/>
      <c r="N10" s="1"/>
      <c r="O10" s="1"/>
      <c r="P10" s="1"/>
      <c r="Q10" s="1"/>
      <c r="R10" s="1"/>
      <c r="S10" s="1"/>
      <c r="T10" s="1"/>
      <c r="U10" s="1"/>
      <c r="V10" s="1"/>
      <c r="W10" s="4"/>
      <c r="X10" s="3" t="s">
        <v>4</v>
      </c>
      <c r="Y10" s="3" t="s">
        <v>11</v>
      </c>
      <c r="Z10" s="15" t="s">
        <v>52</v>
      </c>
      <c r="AB10" s="16">
        <v>1144772304.6925251</v>
      </c>
      <c r="AD10" s="3" t="s">
        <v>68</v>
      </c>
      <c r="AI10" s="3">
        <v>4</v>
      </c>
      <c r="AJ10" s="3" t="s">
        <v>2</v>
      </c>
      <c r="AK10" s="8">
        <v>911.85482586840897</v>
      </c>
    </row>
    <row r="11" spans="1:37" x14ac:dyDescent="0.25">
      <c r="A11" s="1"/>
      <c r="B11" s="1"/>
      <c r="C11" s="1"/>
      <c r="D11" s="1"/>
      <c r="E11" s="1"/>
      <c r="F11" s="1"/>
      <c r="G11" s="1"/>
      <c r="H11" s="1"/>
      <c r="I11" s="1"/>
      <c r="J11" s="1"/>
      <c r="K11" s="1"/>
      <c r="L11" s="1"/>
      <c r="M11" s="1"/>
      <c r="N11" s="1"/>
      <c r="O11" s="1"/>
      <c r="P11" s="1"/>
      <c r="Q11" s="1"/>
      <c r="R11" s="1"/>
      <c r="S11" s="1"/>
      <c r="T11" s="1"/>
      <c r="U11" s="1"/>
      <c r="V11" s="1"/>
      <c r="W11" s="4"/>
      <c r="Y11" s="3" t="s">
        <v>16</v>
      </c>
      <c r="Z11" s="15" t="s">
        <v>16</v>
      </c>
      <c r="AB11" s="16">
        <v>251182727.46235442</v>
      </c>
      <c r="AD11" s="3" t="s">
        <v>69</v>
      </c>
      <c r="AI11" s="3">
        <v>5</v>
      </c>
      <c r="AJ11" s="3" t="s">
        <v>14</v>
      </c>
      <c r="AK11" s="8">
        <v>888.94496732014079</v>
      </c>
    </row>
    <row r="12" spans="1:37" x14ac:dyDescent="0.25">
      <c r="A12" s="1"/>
      <c r="B12" s="1"/>
      <c r="C12" s="1"/>
      <c r="D12" s="1"/>
      <c r="E12" s="1"/>
      <c r="F12" s="1"/>
      <c r="G12" s="1"/>
      <c r="H12" s="1"/>
      <c r="I12" s="1"/>
      <c r="J12" s="1"/>
      <c r="K12" s="1"/>
      <c r="L12" s="1"/>
      <c r="M12" s="1"/>
      <c r="N12" s="1"/>
      <c r="O12" s="1"/>
      <c r="P12" s="1"/>
      <c r="Q12" s="1"/>
      <c r="R12" s="1"/>
      <c r="S12" s="1"/>
      <c r="T12" s="1"/>
      <c r="U12" s="1"/>
      <c r="V12" s="1"/>
      <c r="W12" s="4"/>
      <c r="Y12" s="3" t="s">
        <v>2</v>
      </c>
      <c r="Z12" s="15" t="s">
        <v>2</v>
      </c>
      <c r="AB12" s="16">
        <v>247722688.6888448</v>
      </c>
      <c r="AD12" s="3" t="s">
        <v>70</v>
      </c>
      <c r="AI12" s="3">
        <v>6</v>
      </c>
      <c r="AJ12" s="3" t="s">
        <v>0</v>
      </c>
      <c r="AK12" s="8">
        <v>739.52301489228535</v>
      </c>
    </row>
    <row r="13" spans="1:37" x14ac:dyDescent="0.25">
      <c r="A13" s="1"/>
      <c r="B13" s="1"/>
      <c r="C13" s="1"/>
      <c r="D13" s="1"/>
      <c r="E13" s="1"/>
      <c r="F13" s="1"/>
      <c r="G13" s="1"/>
      <c r="H13" s="1"/>
      <c r="I13" s="1"/>
      <c r="J13" s="1"/>
      <c r="K13" s="1"/>
      <c r="L13" s="1"/>
      <c r="M13" s="1"/>
      <c r="N13" s="1"/>
      <c r="O13" s="1"/>
      <c r="P13" s="1"/>
      <c r="Q13" s="1"/>
      <c r="R13" s="1"/>
      <c r="S13" s="1"/>
      <c r="T13" s="1"/>
      <c r="U13" s="1"/>
      <c r="V13" s="1"/>
      <c r="W13" s="4"/>
      <c r="Y13" s="3" t="s">
        <v>10</v>
      </c>
      <c r="Z13" s="15" t="s">
        <v>10</v>
      </c>
      <c r="AB13" s="16">
        <v>220496490.17175567</v>
      </c>
      <c r="AD13" s="3" t="s">
        <v>71</v>
      </c>
    </row>
    <row r="14" spans="1:37" x14ac:dyDescent="0.25">
      <c r="A14" s="1"/>
      <c r="B14" s="1"/>
      <c r="C14" s="1"/>
      <c r="D14" s="1"/>
      <c r="E14" s="1"/>
      <c r="F14" s="1"/>
      <c r="G14" s="1"/>
      <c r="H14" s="1"/>
      <c r="I14" s="1"/>
      <c r="J14" s="1"/>
      <c r="K14" s="1"/>
      <c r="L14" s="1"/>
      <c r="M14" s="1"/>
      <c r="N14" s="1"/>
      <c r="O14" s="1"/>
      <c r="P14" s="1"/>
      <c r="Q14" s="1"/>
      <c r="R14" s="1"/>
      <c r="S14" s="1"/>
      <c r="T14" s="1"/>
      <c r="U14" s="1"/>
      <c r="V14" s="1"/>
      <c r="W14" s="4"/>
      <c r="Y14" s="3" t="s">
        <v>14</v>
      </c>
      <c r="Z14" s="15" t="s">
        <v>14</v>
      </c>
      <c r="AB14" s="16">
        <v>209054965.85461214</v>
      </c>
      <c r="AD14" s="3" t="s">
        <v>72</v>
      </c>
    </row>
    <row r="15" spans="1:37" x14ac:dyDescent="0.25">
      <c r="A15" s="1"/>
      <c r="B15" s="1"/>
      <c r="C15" s="1"/>
      <c r="D15" s="1"/>
      <c r="E15" s="1"/>
      <c r="F15" s="1"/>
      <c r="G15" s="1"/>
      <c r="H15" s="1"/>
      <c r="I15" s="1"/>
      <c r="J15" s="1"/>
      <c r="K15" s="1"/>
      <c r="L15" s="1"/>
      <c r="M15" s="1"/>
      <c r="N15" s="1"/>
      <c r="O15" s="1"/>
      <c r="P15" s="1"/>
      <c r="Q15" s="1"/>
      <c r="R15" s="1"/>
      <c r="S15" s="1"/>
      <c r="T15" s="1"/>
      <c r="U15" s="1"/>
      <c r="V15" s="1"/>
      <c r="W15" s="4"/>
      <c r="Z15" s="15" t="s">
        <v>58</v>
      </c>
      <c r="AB15" s="16">
        <v>1864174211.01548</v>
      </c>
      <c r="AD15" s="3" t="s">
        <v>73</v>
      </c>
    </row>
    <row r="16" spans="1:37" x14ac:dyDescent="0.25">
      <c r="A16" s="1"/>
      <c r="B16" s="1"/>
      <c r="C16" s="1"/>
      <c r="D16" s="1"/>
      <c r="E16" s="1"/>
      <c r="F16" s="1"/>
      <c r="G16" s="1"/>
      <c r="H16" s="1"/>
      <c r="I16" s="1"/>
      <c r="J16" s="1"/>
      <c r="K16" s="1"/>
      <c r="L16" s="1"/>
      <c r="M16" s="1"/>
      <c r="N16" s="1"/>
      <c r="O16" s="1"/>
      <c r="P16" s="1"/>
      <c r="Q16" s="1"/>
      <c r="R16" s="1"/>
      <c r="S16" s="1"/>
      <c r="T16" s="1"/>
      <c r="U16" s="1"/>
      <c r="V16" s="1"/>
      <c r="W16" s="4"/>
    </row>
    <row r="17" spans="1:23" x14ac:dyDescent="0.25">
      <c r="A17" s="1"/>
      <c r="B17" s="1"/>
      <c r="C17" s="1"/>
      <c r="D17" s="1"/>
      <c r="E17" s="1"/>
      <c r="F17" s="1"/>
      <c r="G17" s="1"/>
      <c r="H17" s="1"/>
      <c r="I17" s="1"/>
      <c r="J17" s="1"/>
      <c r="K17" s="1"/>
      <c r="L17" s="1"/>
      <c r="M17" s="1"/>
      <c r="N17" s="1"/>
      <c r="O17" s="1"/>
      <c r="P17" s="1"/>
      <c r="Q17" s="1"/>
      <c r="R17" s="1"/>
      <c r="S17" s="1"/>
      <c r="T17" s="1"/>
      <c r="U17" s="1"/>
      <c r="V17" s="1"/>
      <c r="W17" s="4"/>
    </row>
    <row r="18" spans="1:23" x14ac:dyDescent="0.25">
      <c r="A18" s="1"/>
      <c r="B18" s="1"/>
      <c r="C18" s="1"/>
      <c r="D18" s="1"/>
      <c r="E18" s="1"/>
      <c r="F18" s="1"/>
      <c r="G18" s="1"/>
      <c r="H18" s="1"/>
      <c r="I18" s="1"/>
      <c r="J18" s="1"/>
      <c r="K18" s="1"/>
      <c r="L18" s="1"/>
      <c r="M18" s="1"/>
      <c r="N18" s="1"/>
      <c r="O18" s="1"/>
      <c r="P18" s="1"/>
      <c r="Q18" s="1"/>
      <c r="R18" s="1"/>
      <c r="S18" s="1"/>
      <c r="T18" s="1"/>
      <c r="U18" s="1"/>
      <c r="V18" s="1"/>
      <c r="W18" s="4"/>
    </row>
    <row r="19" spans="1:23" x14ac:dyDescent="0.25">
      <c r="A19" s="1"/>
      <c r="B19" s="1"/>
      <c r="C19" s="1"/>
      <c r="D19" s="1"/>
      <c r="E19" s="1"/>
      <c r="F19" s="1"/>
      <c r="G19" s="1"/>
      <c r="H19" s="1"/>
      <c r="I19" s="1"/>
      <c r="J19" s="1"/>
      <c r="K19" s="1"/>
      <c r="L19" s="1"/>
      <c r="M19" s="1"/>
      <c r="N19" s="1"/>
      <c r="O19" s="1"/>
      <c r="P19" s="1"/>
      <c r="Q19" s="1"/>
      <c r="R19" s="1"/>
      <c r="S19" s="1"/>
      <c r="T19" s="1"/>
      <c r="U19" s="1"/>
      <c r="V19" s="1"/>
      <c r="W19" s="4"/>
    </row>
    <row r="20" spans="1:23" x14ac:dyDescent="0.25">
      <c r="A20" s="1"/>
      <c r="B20" s="1"/>
      <c r="C20" s="1"/>
      <c r="D20" s="1"/>
      <c r="E20" s="1"/>
      <c r="F20" s="1"/>
      <c r="G20" s="1"/>
      <c r="H20" s="1"/>
      <c r="I20" s="1"/>
      <c r="J20" s="1"/>
      <c r="K20" s="1"/>
      <c r="L20" s="1"/>
      <c r="M20" s="1"/>
      <c r="N20" s="1"/>
      <c r="O20" s="1"/>
      <c r="P20" s="1"/>
      <c r="Q20" s="1"/>
      <c r="R20" s="1"/>
      <c r="S20" s="1"/>
      <c r="T20" s="1"/>
      <c r="U20" s="1"/>
      <c r="V20" s="1"/>
      <c r="W20" s="4"/>
    </row>
    <row r="21" spans="1:23" x14ac:dyDescent="0.25">
      <c r="A21" s="1"/>
      <c r="B21" s="1"/>
      <c r="C21" s="1"/>
      <c r="D21" s="1"/>
      <c r="E21" s="1"/>
      <c r="F21" s="1"/>
      <c r="G21" s="1"/>
      <c r="H21" s="1"/>
      <c r="I21" s="1"/>
      <c r="J21" s="1"/>
      <c r="K21" s="1"/>
      <c r="L21" s="1"/>
      <c r="M21" s="1"/>
      <c r="N21" s="1"/>
      <c r="O21" s="1"/>
      <c r="P21" s="1"/>
      <c r="Q21" s="1"/>
      <c r="R21" s="1"/>
      <c r="S21" s="1"/>
      <c r="T21" s="1"/>
      <c r="U21" s="1"/>
      <c r="V21" s="1"/>
      <c r="W21" s="4"/>
    </row>
    <row r="22" spans="1:23" x14ac:dyDescent="0.25">
      <c r="A22" s="1"/>
      <c r="B22" s="1"/>
      <c r="C22" s="1"/>
      <c r="D22" s="1"/>
      <c r="E22" s="1"/>
      <c r="F22" s="1"/>
      <c r="G22" s="1"/>
      <c r="H22" s="1"/>
      <c r="I22" s="1"/>
      <c r="J22" s="1"/>
      <c r="K22" s="1"/>
      <c r="L22" s="1"/>
      <c r="M22" s="1"/>
      <c r="N22" s="1"/>
      <c r="O22" s="1"/>
      <c r="P22" s="1"/>
      <c r="Q22" s="1"/>
      <c r="R22" s="1"/>
      <c r="S22" s="1"/>
      <c r="T22" s="1"/>
      <c r="U22" s="1"/>
      <c r="V22" s="1"/>
      <c r="W22" s="4"/>
    </row>
    <row r="23" spans="1:23" x14ac:dyDescent="0.25">
      <c r="A23" s="1"/>
      <c r="B23" s="1"/>
      <c r="C23" s="1"/>
      <c r="D23" s="1"/>
      <c r="E23" s="1"/>
      <c r="F23" s="1"/>
      <c r="G23" s="1"/>
      <c r="H23" s="1"/>
      <c r="I23" s="1"/>
      <c r="J23" s="1"/>
      <c r="K23" s="1"/>
      <c r="L23" s="1"/>
      <c r="M23" s="1"/>
      <c r="N23" s="1"/>
      <c r="O23" s="1"/>
      <c r="P23" s="1"/>
      <c r="Q23" s="1"/>
      <c r="R23" s="1"/>
      <c r="S23" s="1"/>
      <c r="T23" s="1"/>
      <c r="U23" s="1"/>
      <c r="V23" s="1"/>
      <c r="W23" s="4"/>
    </row>
    <row r="24" spans="1:23" x14ac:dyDescent="0.25">
      <c r="A24" s="1"/>
      <c r="B24" s="1"/>
      <c r="C24" s="1"/>
      <c r="D24" s="1"/>
      <c r="E24" s="1"/>
      <c r="F24" s="1"/>
      <c r="G24" s="1"/>
      <c r="H24" s="1"/>
      <c r="I24" s="1"/>
      <c r="J24" s="1"/>
      <c r="K24" s="1"/>
      <c r="L24" s="1"/>
      <c r="M24" s="1"/>
      <c r="N24" s="1"/>
      <c r="O24" s="1"/>
      <c r="P24" s="1"/>
      <c r="Q24" s="1"/>
      <c r="R24" s="1"/>
      <c r="S24" s="1"/>
      <c r="T24" s="1"/>
      <c r="U24" s="1"/>
      <c r="V24" s="1"/>
      <c r="W24" s="4"/>
    </row>
    <row r="25" spans="1:23" x14ac:dyDescent="0.25">
      <c r="A25" s="1"/>
      <c r="B25" s="1"/>
      <c r="C25" s="1"/>
      <c r="D25" s="1"/>
      <c r="E25" s="1"/>
      <c r="F25" s="1"/>
      <c r="G25" s="1"/>
      <c r="H25" s="1"/>
      <c r="I25" s="1"/>
      <c r="J25" s="1"/>
      <c r="K25" s="1"/>
      <c r="L25" s="1"/>
      <c r="M25" s="1"/>
      <c r="N25" s="1"/>
      <c r="O25" s="1"/>
      <c r="P25" s="1"/>
      <c r="Q25" s="1"/>
      <c r="R25" s="1"/>
      <c r="S25" s="1"/>
      <c r="T25" s="1"/>
      <c r="U25" s="1"/>
      <c r="V25" s="1"/>
      <c r="W25" s="4"/>
    </row>
    <row r="26" spans="1:23" x14ac:dyDescent="0.25">
      <c r="A26" s="1"/>
      <c r="B26" s="1"/>
      <c r="C26" s="1"/>
      <c r="D26" s="1"/>
      <c r="E26" s="1"/>
      <c r="F26" s="1"/>
      <c r="G26" s="1"/>
      <c r="H26" s="1"/>
      <c r="I26" s="1"/>
      <c r="J26" s="1"/>
      <c r="K26" s="1"/>
      <c r="L26" s="1"/>
      <c r="M26" s="1"/>
      <c r="N26" s="1"/>
      <c r="O26" s="1"/>
      <c r="P26" s="1"/>
      <c r="Q26" s="1"/>
      <c r="R26" s="1"/>
      <c r="S26" s="1"/>
      <c r="T26" s="1"/>
      <c r="U26" s="1"/>
      <c r="V26" s="1"/>
      <c r="W26" s="4"/>
    </row>
    <row r="27" spans="1:23" ht="17.25" customHeight="1" x14ac:dyDescent="0.25">
      <c r="A27" s="1"/>
      <c r="B27" s="1"/>
      <c r="C27" s="1"/>
      <c r="D27" s="1"/>
      <c r="E27" s="1"/>
      <c r="F27" s="1"/>
      <c r="G27" s="1"/>
      <c r="H27" s="1"/>
      <c r="I27" s="1"/>
      <c r="J27" s="1"/>
      <c r="K27" s="1"/>
      <c r="L27" s="1"/>
      <c r="M27" s="1"/>
      <c r="N27" s="1"/>
      <c r="O27" s="1"/>
      <c r="P27" s="1"/>
      <c r="Q27" s="1"/>
      <c r="R27" s="1"/>
      <c r="S27" s="1"/>
      <c r="T27" s="1"/>
      <c r="U27" s="1"/>
      <c r="V27" s="1"/>
      <c r="W27" s="4"/>
    </row>
    <row r="28" spans="1:23" x14ac:dyDescent="0.25">
      <c r="A28" s="1"/>
      <c r="B28" s="1"/>
      <c r="C28" s="1"/>
      <c r="D28" s="1"/>
      <c r="E28" s="1"/>
      <c r="F28" s="1"/>
      <c r="G28" s="1"/>
      <c r="H28" s="1"/>
      <c r="I28" s="1"/>
      <c r="J28" s="1"/>
      <c r="K28" s="1"/>
      <c r="L28" s="1"/>
      <c r="M28" s="1"/>
      <c r="N28" s="1"/>
      <c r="O28" s="1"/>
      <c r="P28" s="1"/>
      <c r="Q28" s="1"/>
      <c r="R28" s="1"/>
      <c r="S28" s="1"/>
      <c r="T28" s="1"/>
      <c r="U28" s="1"/>
      <c r="V28" s="1"/>
      <c r="W28" s="4"/>
    </row>
    <row r="29" spans="1:23" x14ac:dyDescent="0.25">
      <c r="A29" s="1"/>
      <c r="B29" s="1"/>
      <c r="C29" s="1"/>
      <c r="D29" s="1"/>
      <c r="E29" s="1"/>
      <c r="F29" s="1"/>
      <c r="G29" s="1"/>
      <c r="H29" s="1"/>
      <c r="I29" s="1"/>
      <c r="J29" s="1"/>
      <c r="K29" s="1"/>
      <c r="L29" s="1"/>
      <c r="M29" s="1"/>
      <c r="N29" s="1"/>
      <c r="O29" s="1"/>
      <c r="P29" s="1"/>
      <c r="Q29" s="1"/>
      <c r="R29" s="1"/>
      <c r="S29" s="1"/>
      <c r="T29" s="1"/>
      <c r="U29" s="1"/>
      <c r="V29" s="1"/>
      <c r="W29" s="4"/>
    </row>
    <row r="30" spans="1:23" x14ac:dyDescent="0.25">
      <c r="A30" s="1"/>
      <c r="B30" s="1"/>
      <c r="C30" s="1"/>
      <c r="D30" s="1"/>
      <c r="E30" s="1"/>
      <c r="F30" s="1"/>
      <c r="G30" s="1"/>
      <c r="H30" s="1"/>
      <c r="I30" s="1"/>
      <c r="J30" s="1"/>
      <c r="K30" s="1"/>
      <c r="L30" s="1"/>
      <c r="M30" s="1"/>
      <c r="N30" s="1"/>
      <c r="O30" s="1"/>
      <c r="P30" s="1"/>
      <c r="Q30" s="1"/>
      <c r="R30" s="1"/>
      <c r="S30" s="1"/>
      <c r="T30" s="1"/>
      <c r="U30" s="1"/>
      <c r="V30" s="1"/>
      <c r="W30" s="4"/>
    </row>
    <row r="31" spans="1:23" x14ac:dyDescent="0.25">
      <c r="A31" s="1"/>
      <c r="B31" s="1"/>
      <c r="C31" s="1"/>
      <c r="D31" s="1"/>
      <c r="E31" s="1"/>
      <c r="F31" s="1"/>
      <c r="G31" s="1"/>
      <c r="H31" s="1"/>
      <c r="I31" s="1"/>
      <c r="J31" s="1"/>
      <c r="K31" s="1"/>
      <c r="L31" s="1"/>
      <c r="M31" s="1"/>
      <c r="N31" s="1"/>
      <c r="O31" s="1"/>
      <c r="P31" s="1"/>
      <c r="Q31" s="1"/>
      <c r="R31" s="1"/>
      <c r="S31" s="1"/>
      <c r="T31" s="1"/>
      <c r="U31" s="1"/>
      <c r="V31" s="1"/>
      <c r="W31" s="4"/>
    </row>
    <row r="32" spans="1:23" x14ac:dyDescent="0.25">
      <c r="A32" s="1"/>
      <c r="B32" s="1"/>
      <c r="C32" s="1"/>
      <c r="D32" s="1"/>
      <c r="E32" s="1"/>
      <c r="F32" s="1"/>
      <c r="G32" s="1"/>
      <c r="H32" s="1"/>
      <c r="I32" s="1"/>
      <c r="J32" s="1"/>
      <c r="K32" s="1"/>
      <c r="L32" s="1"/>
      <c r="M32" s="1"/>
      <c r="N32" s="1"/>
      <c r="O32" s="1"/>
      <c r="P32" s="1"/>
      <c r="Q32" s="1"/>
      <c r="R32" s="1"/>
      <c r="S32" s="1"/>
      <c r="T32" s="1"/>
      <c r="U32" s="1"/>
      <c r="V32" s="1"/>
      <c r="W32" s="4"/>
    </row>
    <row r="33" spans="1:34" x14ac:dyDescent="0.25">
      <c r="A33" s="1"/>
      <c r="B33" s="1"/>
      <c r="C33" s="1"/>
      <c r="D33" s="1"/>
      <c r="E33" s="1"/>
      <c r="F33" s="1"/>
      <c r="G33" s="1"/>
      <c r="H33" s="1"/>
      <c r="I33" s="1"/>
      <c r="J33" s="1"/>
      <c r="K33" s="1"/>
      <c r="L33" s="1"/>
      <c r="M33" s="1"/>
      <c r="N33" s="1"/>
      <c r="O33" s="1"/>
      <c r="P33" s="1"/>
      <c r="Q33" s="1"/>
      <c r="R33" s="1"/>
      <c r="S33" s="1"/>
      <c r="T33" s="1"/>
      <c r="U33" s="1"/>
      <c r="V33" s="1"/>
      <c r="W33" s="4"/>
      <c r="AE33" s="3" t="s">
        <v>243</v>
      </c>
    </row>
    <row r="34" spans="1:34" x14ac:dyDescent="0.25">
      <c r="A34" s="1"/>
      <c r="B34" s="1"/>
      <c r="C34" s="1"/>
      <c r="D34" s="1"/>
      <c r="E34" s="1"/>
      <c r="F34" s="1"/>
      <c r="G34" s="1"/>
      <c r="H34" s="1"/>
      <c r="I34" s="1"/>
      <c r="J34" s="1"/>
      <c r="K34" s="1"/>
      <c r="L34" s="1"/>
      <c r="M34" s="1"/>
      <c r="N34" s="1"/>
      <c r="O34" s="1"/>
      <c r="P34" s="1"/>
      <c r="Q34" s="1"/>
      <c r="R34" s="1"/>
      <c r="S34" s="1"/>
      <c r="T34" s="1"/>
      <c r="U34" s="1"/>
      <c r="V34" s="1"/>
      <c r="W34" s="4"/>
      <c r="AB34" s="3" t="s">
        <v>49</v>
      </c>
      <c r="AC34" s="3" t="s">
        <v>54</v>
      </c>
      <c r="AD34" s="3" t="s">
        <v>53</v>
      </c>
      <c r="AE34" s="3" t="s">
        <v>75</v>
      </c>
      <c r="AF34" s="3" t="s">
        <v>244</v>
      </c>
    </row>
    <row r="35" spans="1:34" x14ac:dyDescent="0.25">
      <c r="A35" s="1"/>
      <c r="B35" s="1"/>
      <c r="C35" s="1"/>
      <c r="D35" s="1"/>
      <c r="E35" s="1"/>
      <c r="F35" s="1"/>
      <c r="G35" s="1"/>
      <c r="H35" s="1"/>
      <c r="I35" s="1"/>
      <c r="J35" s="1"/>
      <c r="K35" s="1"/>
      <c r="L35" s="1"/>
      <c r="M35" s="1"/>
      <c r="N35" s="1"/>
      <c r="O35" s="1"/>
      <c r="P35" s="1"/>
      <c r="Q35" s="1"/>
      <c r="R35" s="1"/>
      <c r="S35" s="1"/>
      <c r="T35" s="1"/>
      <c r="U35" s="1"/>
      <c r="V35" s="1"/>
      <c r="W35" s="4"/>
      <c r="Y35" s="3">
        <v>1</v>
      </c>
      <c r="Z35" s="15" t="s">
        <v>0</v>
      </c>
      <c r="AA35" s="15" t="s">
        <v>245</v>
      </c>
      <c r="AB35" s="18">
        <v>105201248.94182277</v>
      </c>
      <c r="AC35" s="18">
        <v>65917357.655394465</v>
      </c>
      <c r="AD35" s="18">
        <v>39283891.286428303</v>
      </c>
      <c r="AE35" s="18" t="s">
        <v>78</v>
      </c>
      <c r="AF35" s="18" t="s">
        <v>79</v>
      </c>
      <c r="AH35" s="3">
        <v>1</v>
      </c>
    </row>
    <row r="36" spans="1:34" x14ac:dyDescent="0.25">
      <c r="A36" s="1"/>
      <c r="B36" s="1"/>
      <c r="C36" s="1"/>
      <c r="D36" s="1"/>
      <c r="E36" s="1"/>
      <c r="F36" s="1"/>
      <c r="G36" s="1"/>
      <c r="H36" s="1"/>
      <c r="I36" s="1"/>
      <c r="J36" s="1"/>
      <c r="K36" s="1"/>
      <c r="L36" s="1"/>
      <c r="M36" s="1"/>
      <c r="N36" s="1"/>
      <c r="O36" s="1"/>
      <c r="P36" s="1"/>
      <c r="Q36" s="1"/>
      <c r="R36" s="1"/>
      <c r="S36" s="1"/>
      <c r="T36" s="1"/>
      <c r="U36" s="1"/>
      <c r="V36" s="1"/>
      <c r="W36" s="4"/>
      <c r="Y36" s="3">
        <v>2</v>
      </c>
      <c r="Z36" s="15" t="s">
        <v>11</v>
      </c>
      <c r="AA36" s="15" t="s">
        <v>80</v>
      </c>
      <c r="AB36" s="18">
        <v>93589503.075413257</v>
      </c>
      <c r="AC36" s="18">
        <v>80661734.244553596</v>
      </c>
      <c r="AD36" s="18">
        <v>12927768.830859663</v>
      </c>
      <c r="AE36" s="18" t="s">
        <v>81</v>
      </c>
      <c r="AF36" s="18" t="s">
        <v>82</v>
      </c>
      <c r="AH36" s="3">
        <v>2</v>
      </c>
    </row>
    <row r="37" spans="1:34" x14ac:dyDescent="0.25">
      <c r="A37" s="1"/>
      <c r="B37" s="1"/>
      <c r="C37" s="1"/>
      <c r="D37" s="1"/>
      <c r="E37" s="1"/>
      <c r="F37" s="1"/>
      <c r="G37" s="1"/>
      <c r="H37" s="1"/>
      <c r="I37" s="1"/>
      <c r="J37" s="1"/>
      <c r="K37" s="1"/>
      <c r="L37" s="1"/>
      <c r="M37" s="1"/>
      <c r="N37" s="1"/>
      <c r="O37" s="1"/>
      <c r="P37" s="1"/>
      <c r="Q37" s="1"/>
      <c r="R37" s="1"/>
      <c r="S37" s="1"/>
      <c r="T37" s="1"/>
      <c r="U37" s="1"/>
      <c r="V37" s="1"/>
      <c r="W37" s="4"/>
      <c r="Y37" s="3">
        <v>3</v>
      </c>
      <c r="Z37" s="15" t="s">
        <v>5</v>
      </c>
      <c r="AA37" s="15" t="s">
        <v>83</v>
      </c>
      <c r="AB37" s="18">
        <v>77167756.625783533</v>
      </c>
      <c r="AC37" s="18">
        <v>64701782.02053988</v>
      </c>
      <c r="AD37" s="18">
        <v>12465974.605243651</v>
      </c>
      <c r="AE37" s="18" t="s">
        <v>84</v>
      </c>
      <c r="AF37" s="18" t="s">
        <v>85</v>
      </c>
      <c r="AH37" s="3">
        <v>3</v>
      </c>
    </row>
    <row r="38" spans="1:34" x14ac:dyDescent="0.25">
      <c r="A38" s="1"/>
      <c r="B38" s="1"/>
      <c r="C38" s="1"/>
      <c r="D38" s="1"/>
      <c r="E38" s="1"/>
      <c r="F38" s="1"/>
      <c r="G38" s="1"/>
      <c r="H38" s="1"/>
      <c r="I38" s="1"/>
      <c r="J38" s="1"/>
      <c r="K38" s="1"/>
      <c r="L38" s="1"/>
      <c r="M38" s="1"/>
      <c r="N38" s="1"/>
      <c r="O38" s="1"/>
      <c r="P38" s="1"/>
      <c r="Q38" s="1"/>
      <c r="R38" s="1"/>
      <c r="S38" s="1"/>
      <c r="T38" s="1"/>
      <c r="U38" s="1"/>
      <c r="V38" s="1"/>
      <c r="W38" s="4"/>
      <c r="Y38" s="3">
        <v>4</v>
      </c>
      <c r="Z38" s="15" t="s">
        <v>24</v>
      </c>
      <c r="AA38" s="15" t="s">
        <v>86</v>
      </c>
      <c r="AB38" s="18">
        <v>71281306.234378859</v>
      </c>
      <c r="AC38" s="18">
        <v>63927637.812733613</v>
      </c>
      <c r="AD38" s="18">
        <v>7353668.4216452455</v>
      </c>
      <c r="AE38" s="18" t="s">
        <v>87</v>
      </c>
      <c r="AF38" s="18" t="s">
        <v>88</v>
      </c>
      <c r="AH38" s="3">
        <v>4</v>
      </c>
    </row>
    <row r="39" spans="1:34" x14ac:dyDescent="0.25">
      <c r="A39" s="1"/>
      <c r="B39" s="1"/>
      <c r="C39" s="1"/>
      <c r="D39" s="1"/>
      <c r="E39" s="1"/>
      <c r="F39" s="1"/>
      <c r="G39" s="1"/>
      <c r="H39" s="1"/>
      <c r="I39" s="1"/>
      <c r="J39" s="1"/>
      <c r="K39" s="1"/>
      <c r="L39" s="1"/>
      <c r="M39" s="1"/>
      <c r="N39" s="1"/>
      <c r="O39" s="1"/>
      <c r="P39" s="1"/>
      <c r="Q39" s="1"/>
      <c r="R39" s="1"/>
      <c r="S39" s="1"/>
      <c r="T39" s="1"/>
      <c r="U39" s="1"/>
      <c r="V39" s="1"/>
      <c r="W39" s="4"/>
      <c r="Y39" s="3">
        <v>5</v>
      </c>
      <c r="Z39" s="15" t="s">
        <v>38</v>
      </c>
      <c r="AA39" s="15" t="s">
        <v>89</v>
      </c>
      <c r="AB39" s="18">
        <v>56226359.210169718</v>
      </c>
      <c r="AC39" s="18">
        <v>50773665.697997123</v>
      </c>
      <c r="AD39" s="18">
        <v>5452693.5121725937</v>
      </c>
      <c r="AE39" s="18" t="s">
        <v>246</v>
      </c>
      <c r="AF39" s="18" t="s">
        <v>91</v>
      </c>
      <c r="AH39" s="3">
        <v>5</v>
      </c>
    </row>
    <row r="40" spans="1:34" x14ac:dyDescent="0.25">
      <c r="A40" s="1"/>
      <c r="B40" s="1"/>
      <c r="C40" s="1"/>
      <c r="D40" s="1"/>
      <c r="E40" s="1"/>
      <c r="F40" s="1"/>
      <c r="G40" s="1"/>
      <c r="H40" s="1"/>
      <c r="I40" s="1"/>
      <c r="J40" s="1"/>
      <c r="K40" s="1"/>
      <c r="L40" s="1"/>
      <c r="M40" s="1"/>
      <c r="N40" s="1"/>
      <c r="O40" s="1"/>
      <c r="P40" s="1"/>
      <c r="Q40" s="1"/>
      <c r="R40" s="1"/>
      <c r="S40" s="1"/>
      <c r="T40" s="1"/>
      <c r="U40" s="1"/>
      <c r="V40" s="1"/>
      <c r="W40" s="4"/>
      <c r="Y40" s="3">
        <v>6</v>
      </c>
      <c r="Z40" s="15" t="s">
        <v>30</v>
      </c>
      <c r="AA40" s="15" t="s">
        <v>92</v>
      </c>
      <c r="AB40" s="18">
        <v>55820141.30244071</v>
      </c>
      <c r="AC40" s="18">
        <v>44080588.087878257</v>
      </c>
      <c r="AD40" s="18">
        <v>11739553.214562457</v>
      </c>
      <c r="AE40" s="18" t="s">
        <v>93</v>
      </c>
      <c r="AF40" s="18" t="s">
        <v>94</v>
      </c>
      <c r="AH40" s="3">
        <v>6</v>
      </c>
    </row>
    <row r="41" spans="1:34" x14ac:dyDescent="0.25">
      <c r="A41" s="1"/>
      <c r="B41" s="1"/>
      <c r="C41" s="1"/>
      <c r="D41" s="1"/>
      <c r="E41" s="1"/>
      <c r="F41" s="1"/>
      <c r="G41" s="1"/>
      <c r="H41" s="1"/>
      <c r="I41" s="1"/>
      <c r="J41" s="1"/>
      <c r="K41" s="1"/>
      <c r="L41" s="1"/>
      <c r="M41" s="1"/>
      <c r="N41" s="1"/>
      <c r="O41" s="1"/>
      <c r="P41" s="1"/>
      <c r="Q41" s="1"/>
      <c r="R41" s="1"/>
      <c r="S41" s="1"/>
      <c r="T41" s="1"/>
      <c r="U41" s="1"/>
      <c r="V41" s="1"/>
      <c r="W41" s="4"/>
      <c r="Y41" s="3">
        <v>7</v>
      </c>
      <c r="Z41" s="15" t="s">
        <v>31</v>
      </c>
      <c r="AA41" s="15" t="s">
        <v>95</v>
      </c>
      <c r="AB41" s="18">
        <v>55306368.429311477</v>
      </c>
      <c r="AC41" s="18">
        <v>50082299.285464779</v>
      </c>
      <c r="AD41" s="18">
        <v>5224069.1438466962</v>
      </c>
      <c r="AE41" s="18" t="s">
        <v>96</v>
      </c>
      <c r="AF41" s="18" t="s">
        <v>97</v>
      </c>
      <c r="AH41" s="3">
        <v>7</v>
      </c>
    </row>
    <row r="42" spans="1:34" x14ac:dyDescent="0.25">
      <c r="A42" s="1"/>
      <c r="B42" s="1"/>
      <c r="C42" s="1"/>
      <c r="D42" s="1"/>
      <c r="E42" s="1"/>
      <c r="F42" s="1"/>
      <c r="G42" s="1"/>
      <c r="H42" s="1"/>
      <c r="I42" s="1"/>
      <c r="J42" s="1"/>
      <c r="K42" s="1"/>
      <c r="L42" s="1"/>
      <c r="M42" s="1"/>
      <c r="N42" s="1"/>
      <c r="O42" s="1"/>
      <c r="P42" s="1"/>
      <c r="Q42" s="1"/>
      <c r="R42" s="1"/>
      <c r="S42" s="1"/>
      <c r="T42" s="1"/>
      <c r="U42" s="1"/>
      <c r="V42" s="1"/>
      <c r="W42" s="4"/>
      <c r="Y42" s="3">
        <v>8</v>
      </c>
      <c r="Z42" s="15" t="s">
        <v>26</v>
      </c>
      <c r="AA42" s="15" t="s">
        <v>98</v>
      </c>
      <c r="AB42" s="18">
        <v>55288670.685197443</v>
      </c>
      <c r="AC42" s="18">
        <v>51401718.327715188</v>
      </c>
      <c r="AD42" s="18">
        <v>3886952.3574822536</v>
      </c>
      <c r="AE42" s="18" t="s">
        <v>99</v>
      </c>
      <c r="AF42" s="18" t="s">
        <v>100</v>
      </c>
      <c r="AH42" s="3">
        <v>8</v>
      </c>
    </row>
    <row r="43" spans="1:34" x14ac:dyDescent="0.25">
      <c r="A43" s="1"/>
      <c r="B43" s="1"/>
      <c r="C43" s="1"/>
      <c r="D43" s="1"/>
      <c r="E43" s="1"/>
      <c r="F43" s="1"/>
      <c r="G43" s="1"/>
      <c r="H43" s="1"/>
      <c r="I43" s="1"/>
      <c r="J43" s="1"/>
      <c r="K43" s="1"/>
      <c r="L43" s="1"/>
      <c r="M43" s="1"/>
      <c r="N43" s="1"/>
      <c r="O43" s="1"/>
      <c r="P43" s="1"/>
      <c r="Q43" s="1"/>
      <c r="R43" s="1"/>
      <c r="S43" s="1"/>
      <c r="T43" s="1"/>
      <c r="U43" s="1"/>
      <c r="V43" s="1"/>
      <c r="W43" s="4"/>
      <c r="Y43" s="3">
        <v>9</v>
      </c>
      <c r="Z43" s="15" t="s">
        <v>18</v>
      </c>
      <c r="AA43" s="15" t="s">
        <v>101</v>
      </c>
      <c r="AB43" s="18">
        <v>51026946.917054765</v>
      </c>
      <c r="AC43" s="18">
        <v>41862202.284024164</v>
      </c>
      <c r="AD43" s="18">
        <v>9164744.6330306027</v>
      </c>
      <c r="AE43" s="18" t="s">
        <v>102</v>
      </c>
      <c r="AF43" s="18" t="s">
        <v>103</v>
      </c>
      <c r="AH43" s="3">
        <v>9</v>
      </c>
    </row>
    <row r="44" spans="1:34" ht="12" customHeight="1" x14ac:dyDescent="0.25">
      <c r="A44" s="1"/>
      <c r="B44" s="1"/>
      <c r="C44" s="1"/>
      <c r="D44" s="1"/>
      <c r="E44" s="1"/>
      <c r="F44" s="1"/>
      <c r="G44" s="1"/>
      <c r="H44" s="1"/>
      <c r="I44" s="1"/>
      <c r="J44" s="1"/>
      <c r="K44" s="1"/>
      <c r="L44" s="1"/>
      <c r="M44" s="1"/>
      <c r="N44" s="1"/>
      <c r="O44" s="1"/>
      <c r="P44" s="1"/>
      <c r="Q44" s="1"/>
      <c r="R44" s="1"/>
      <c r="S44" s="1"/>
      <c r="T44" s="1"/>
      <c r="U44" s="1"/>
      <c r="V44" s="1"/>
      <c r="W44" s="4"/>
      <c r="Y44" s="3">
        <v>10</v>
      </c>
      <c r="Z44" s="15" t="s">
        <v>3</v>
      </c>
      <c r="AA44" s="15" t="s">
        <v>104</v>
      </c>
      <c r="AB44" s="18">
        <v>46248371.257009462</v>
      </c>
      <c r="AC44" s="18">
        <v>41731350.140803203</v>
      </c>
      <c r="AD44" s="18">
        <v>4517021.1162062613</v>
      </c>
      <c r="AE44" s="18" t="s">
        <v>105</v>
      </c>
      <c r="AF44" s="18" t="s">
        <v>106</v>
      </c>
      <c r="AH44" s="3">
        <v>10</v>
      </c>
    </row>
    <row r="45" spans="1:34" x14ac:dyDescent="0.25">
      <c r="A45" s="1"/>
      <c r="B45" s="1"/>
      <c r="C45" s="1"/>
      <c r="D45" s="1"/>
      <c r="E45" s="1"/>
      <c r="F45" s="1"/>
      <c r="G45" s="1"/>
      <c r="H45" s="1"/>
      <c r="I45" s="1"/>
      <c r="J45" s="1"/>
      <c r="K45" s="1"/>
      <c r="L45" s="1"/>
      <c r="M45" s="1"/>
      <c r="N45" s="1"/>
      <c r="O45" s="1"/>
      <c r="P45" s="1"/>
      <c r="Q45" s="1"/>
      <c r="R45" s="1"/>
      <c r="S45" s="1"/>
      <c r="T45" s="1"/>
      <c r="U45" s="1"/>
      <c r="V45" s="1"/>
      <c r="W45" s="4"/>
      <c r="Y45" s="3">
        <v>11</v>
      </c>
      <c r="Z45" s="15" t="s">
        <v>9</v>
      </c>
      <c r="AA45" s="15" t="s">
        <v>107</v>
      </c>
      <c r="AB45" s="18">
        <v>45077969.092593461</v>
      </c>
      <c r="AC45" s="18">
        <v>26770867.497757114</v>
      </c>
      <c r="AD45" s="18">
        <v>18307101.594836347</v>
      </c>
      <c r="AE45" s="18" t="s">
        <v>108</v>
      </c>
      <c r="AF45" s="18" t="s">
        <v>109</v>
      </c>
      <c r="AH45" s="3">
        <v>11</v>
      </c>
    </row>
    <row r="46" spans="1:34" x14ac:dyDescent="0.25">
      <c r="A46" s="6"/>
      <c r="B46" s="6"/>
      <c r="C46" s="6"/>
      <c r="D46" s="6"/>
      <c r="E46" s="6"/>
      <c r="F46" s="6"/>
      <c r="G46" s="6"/>
      <c r="H46" s="6"/>
      <c r="I46" s="6"/>
      <c r="J46" s="6"/>
      <c r="K46" s="6"/>
      <c r="L46" s="6"/>
      <c r="M46" s="6"/>
      <c r="N46" s="6"/>
      <c r="O46" s="6"/>
      <c r="P46" s="6"/>
      <c r="Q46" s="6"/>
      <c r="R46" s="6"/>
      <c r="S46" s="6"/>
      <c r="T46" s="6"/>
      <c r="U46" s="6"/>
      <c r="V46" s="6"/>
      <c r="W46" s="6"/>
      <c r="Y46" s="3">
        <v>12</v>
      </c>
      <c r="Z46" s="15" t="s">
        <v>33</v>
      </c>
      <c r="AA46" s="15" t="s">
        <v>110</v>
      </c>
      <c r="AB46" s="18">
        <v>42624030.384345658</v>
      </c>
      <c r="AC46" s="18">
        <v>37073687.380334549</v>
      </c>
      <c r="AD46" s="18">
        <v>5550343.0040111076</v>
      </c>
      <c r="AE46" s="18" t="s">
        <v>111</v>
      </c>
      <c r="AF46" s="18" t="s">
        <v>112</v>
      </c>
      <c r="AH46" s="3">
        <v>12</v>
      </c>
    </row>
    <row r="47" spans="1:34" ht="45.75" customHeight="1" x14ac:dyDescent="0.35">
      <c r="A47" s="9" t="str">
        <f ca="1">"Breakdown of the EU funds 2021–2027 planning period contract amounts (EU funds financing) as of "&amp; datums&amp;" in Latvian municipalities by the place of project implementation. Financial data in the chart is in millions of euros"</f>
        <v>Breakdown of the EU funds 2021–2027 planning period contract amounts (EU funds financing) as of 04.08.2026 in Latvian municipalities by the place of project implementation. Financial data in the chart is in millions of euros</v>
      </c>
      <c r="B47" s="9"/>
      <c r="C47" s="9"/>
      <c r="D47" s="9"/>
      <c r="E47" s="9"/>
      <c r="F47" s="9"/>
      <c r="G47" s="9"/>
      <c r="H47" s="9"/>
      <c r="I47" s="9"/>
      <c r="J47" s="9"/>
      <c r="K47" s="9"/>
      <c r="L47" s="9"/>
      <c r="M47" s="9"/>
      <c r="N47" s="9"/>
      <c r="O47" s="9"/>
      <c r="P47" s="9"/>
      <c r="Q47" s="9"/>
      <c r="R47" s="9"/>
      <c r="S47" s="9"/>
      <c r="T47" s="9"/>
      <c r="U47" s="9"/>
      <c r="V47" s="9"/>
      <c r="W47" s="9"/>
      <c r="Y47" s="3">
        <v>13</v>
      </c>
      <c r="Z47" s="15" t="s">
        <v>17</v>
      </c>
      <c r="AA47" s="15" t="s">
        <v>113</v>
      </c>
      <c r="AB47" s="18">
        <v>38654201.561710119</v>
      </c>
      <c r="AC47" s="18">
        <v>34178293.68931523</v>
      </c>
      <c r="AD47" s="18">
        <v>4475907.8723948933</v>
      </c>
      <c r="AE47" s="18" t="s">
        <v>114</v>
      </c>
      <c r="AF47" s="18" t="s">
        <v>106</v>
      </c>
      <c r="AH47" s="3">
        <v>13</v>
      </c>
    </row>
    <row r="48" spans="1:34" x14ac:dyDescent="0.25">
      <c r="A48" s="1"/>
      <c r="B48" s="1"/>
      <c r="C48" s="1"/>
      <c r="D48" s="1"/>
      <c r="E48" s="1"/>
      <c r="F48" s="1"/>
      <c r="G48" s="1"/>
      <c r="H48" s="1"/>
      <c r="I48" s="1"/>
      <c r="J48" s="1"/>
      <c r="K48" s="1"/>
      <c r="L48" s="1"/>
      <c r="M48" s="1"/>
      <c r="N48" s="1"/>
      <c r="O48" s="1"/>
      <c r="P48" s="1"/>
      <c r="Q48" s="1"/>
      <c r="R48" s="1"/>
      <c r="S48" s="1"/>
      <c r="T48" s="1"/>
      <c r="U48" s="1"/>
      <c r="V48" s="1"/>
      <c r="W48" s="4"/>
      <c r="Y48" s="3">
        <v>14</v>
      </c>
      <c r="Z48" s="15" t="s">
        <v>6</v>
      </c>
      <c r="AA48" s="15" t="s">
        <v>115</v>
      </c>
      <c r="AB48" s="18">
        <v>35193673.066210344</v>
      </c>
      <c r="AC48" s="18">
        <v>26091434.522879735</v>
      </c>
      <c r="AD48" s="18">
        <v>9102238.5433306079</v>
      </c>
      <c r="AE48" s="18" t="s">
        <v>116</v>
      </c>
      <c r="AF48" s="18" t="s">
        <v>117</v>
      </c>
      <c r="AH48" s="3">
        <v>14</v>
      </c>
    </row>
    <row r="49" spans="1:34" x14ac:dyDescent="0.25">
      <c r="A49" s="1"/>
      <c r="B49" s="1"/>
      <c r="C49" s="1"/>
      <c r="D49" s="1"/>
      <c r="E49" s="1"/>
      <c r="F49" s="1"/>
      <c r="G49" s="1"/>
      <c r="H49" s="1"/>
      <c r="I49" s="1"/>
      <c r="J49" s="1"/>
      <c r="K49" s="1"/>
      <c r="L49" s="1"/>
      <c r="M49" s="1"/>
      <c r="N49" s="1"/>
      <c r="O49" s="1"/>
      <c r="P49" s="1"/>
      <c r="Q49" s="1"/>
      <c r="R49" s="1"/>
      <c r="S49" s="1"/>
      <c r="T49" s="1"/>
      <c r="U49" s="1"/>
      <c r="V49" s="1"/>
      <c r="W49" s="4"/>
      <c r="Y49" s="3">
        <v>15</v>
      </c>
      <c r="Z49" s="15" t="s">
        <v>34</v>
      </c>
      <c r="AA49" s="15" t="s">
        <v>118</v>
      </c>
      <c r="AB49" s="18">
        <v>33414083.338617299</v>
      </c>
      <c r="AC49" s="18">
        <v>24352682.233816341</v>
      </c>
      <c r="AD49" s="18">
        <v>9061401.1048009582</v>
      </c>
      <c r="AE49" s="18" t="s">
        <v>119</v>
      </c>
      <c r="AF49" s="18" t="s">
        <v>117</v>
      </c>
      <c r="AH49" s="3">
        <v>15</v>
      </c>
    </row>
    <row r="50" spans="1:34" x14ac:dyDescent="0.25">
      <c r="A50" s="1"/>
      <c r="B50" s="1"/>
      <c r="C50" s="1"/>
      <c r="D50" s="1"/>
      <c r="E50" s="1"/>
      <c r="F50" s="1"/>
      <c r="G50" s="1"/>
      <c r="H50" s="1"/>
      <c r="I50" s="1"/>
      <c r="J50" s="1"/>
      <c r="K50" s="1"/>
      <c r="L50" s="1"/>
      <c r="M50" s="1"/>
      <c r="N50" s="1"/>
      <c r="O50" s="1"/>
      <c r="P50" s="1"/>
      <c r="Q50" s="1"/>
      <c r="R50" s="1"/>
      <c r="S50" s="1"/>
      <c r="T50" s="1"/>
      <c r="U50" s="1"/>
      <c r="V50" s="1"/>
      <c r="W50" s="4"/>
      <c r="Y50" s="3">
        <v>16</v>
      </c>
      <c r="Z50" s="15" t="s">
        <v>21</v>
      </c>
      <c r="AA50" s="15" t="s">
        <v>120</v>
      </c>
      <c r="AB50" s="18">
        <v>30018364.016496588</v>
      </c>
      <c r="AC50" s="18">
        <v>28093397.002020746</v>
      </c>
      <c r="AD50" s="18">
        <v>1924967.0144758397</v>
      </c>
      <c r="AE50" s="18" t="s">
        <v>121</v>
      </c>
      <c r="AF50" s="18" t="s">
        <v>122</v>
      </c>
      <c r="AH50" s="3">
        <v>16</v>
      </c>
    </row>
    <row r="51" spans="1:34" x14ac:dyDescent="0.25">
      <c r="A51" s="1"/>
      <c r="B51" s="1"/>
      <c r="C51" s="1"/>
      <c r="D51" s="1"/>
      <c r="E51" s="1"/>
      <c r="F51" s="1"/>
      <c r="G51" s="1"/>
      <c r="H51" s="1"/>
      <c r="I51" s="1"/>
      <c r="J51" s="1"/>
      <c r="K51" s="1"/>
      <c r="L51" s="1"/>
      <c r="M51" s="1"/>
      <c r="N51" s="1"/>
      <c r="O51" s="1"/>
      <c r="P51" s="1"/>
      <c r="Q51" s="1"/>
      <c r="R51" s="1"/>
      <c r="S51" s="1"/>
      <c r="T51" s="1"/>
      <c r="U51" s="1"/>
      <c r="V51" s="1"/>
      <c r="W51" s="4"/>
      <c r="Y51" s="3">
        <v>17</v>
      </c>
      <c r="Z51" s="15" t="s">
        <v>22</v>
      </c>
      <c r="AA51" s="15" t="s">
        <v>123</v>
      </c>
      <c r="AB51" s="18">
        <v>27868497.658509072</v>
      </c>
      <c r="AC51" s="18">
        <v>18841081.560078956</v>
      </c>
      <c r="AD51" s="18">
        <v>9027416.0984301157</v>
      </c>
      <c r="AE51" s="18" t="s">
        <v>124</v>
      </c>
      <c r="AF51" s="18" t="s">
        <v>125</v>
      </c>
      <c r="AH51" s="3">
        <v>17</v>
      </c>
    </row>
    <row r="52" spans="1:34" x14ac:dyDescent="0.25">
      <c r="A52" s="1"/>
      <c r="B52" s="1"/>
      <c r="C52" s="1"/>
      <c r="D52" s="1"/>
      <c r="E52" s="1"/>
      <c r="F52" s="1"/>
      <c r="G52" s="1"/>
      <c r="H52" s="1"/>
      <c r="I52" s="1"/>
      <c r="J52" s="1"/>
      <c r="K52" s="1"/>
      <c r="L52" s="1"/>
      <c r="M52" s="1"/>
      <c r="N52" s="1"/>
      <c r="O52" s="1"/>
      <c r="P52" s="1"/>
      <c r="Q52" s="1"/>
      <c r="R52" s="1"/>
      <c r="S52" s="1"/>
      <c r="T52" s="1"/>
      <c r="U52" s="1"/>
      <c r="V52" s="1"/>
      <c r="W52" s="4"/>
      <c r="Y52" s="3">
        <v>18</v>
      </c>
      <c r="Z52" s="15" t="s">
        <v>1</v>
      </c>
      <c r="AA52" s="15" t="s">
        <v>126</v>
      </c>
      <c r="AB52" s="18">
        <v>26427015.272474226</v>
      </c>
      <c r="AC52" s="18">
        <v>19400467.603937086</v>
      </c>
      <c r="AD52" s="18">
        <v>7026547.6685371399</v>
      </c>
      <c r="AE52" s="18" t="s">
        <v>127</v>
      </c>
      <c r="AF52" s="18" t="s">
        <v>128</v>
      </c>
      <c r="AH52" s="3">
        <v>18</v>
      </c>
    </row>
    <row r="53" spans="1:34" x14ac:dyDescent="0.25">
      <c r="A53" s="1"/>
      <c r="B53" s="1"/>
      <c r="C53" s="1"/>
      <c r="D53" s="1"/>
      <c r="E53" s="1"/>
      <c r="F53" s="1"/>
      <c r="G53" s="1"/>
      <c r="H53" s="1"/>
      <c r="I53" s="1"/>
      <c r="J53" s="1"/>
      <c r="K53" s="1"/>
      <c r="L53" s="1"/>
      <c r="M53" s="1"/>
      <c r="N53" s="1"/>
      <c r="O53" s="1"/>
      <c r="P53" s="1"/>
      <c r="Q53" s="1"/>
      <c r="R53" s="1"/>
      <c r="S53" s="1"/>
      <c r="T53" s="1"/>
      <c r="U53" s="1"/>
      <c r="V53" s="1"/>
      <c r="W53" s="4"/>
      <c r="Y53" s="3">
        <v>19</v>
      </c>
      <c r="Z53" s="15" t="s">
        <v>8</v>
      </c>
      <c r="AA53" s="15" t="s">
        <v>129</v>
      </c>
      <c r="AB53" s="18">
        <v>24753784.066313129</v>
      </c>
      <c r="AC53" s="18">
        <v>16588325.226959821</v>
      </c>
      <c r="AD53" s="18">
        <v>8165458.8393533081</v>
      </c>
      <c r="AE53" s="18" t="s">
        <v>130</v>
      </c>
      <c r="AF53" s="18" t="s">
        <v>131</v>
      </c>
      <c r="AH53" s="3">
        <v>19</v>
      </c>
    </row>
    <row r="54" spans="1:34" x14ac:dyDescent="0.25">
      <c r="A54" s="1"/>
      <c r="B54" s="1"/>
      <c r="C54" s="1"/>
      <c r="D54" s="1"/>
      <c r="E54" s="1"/>
      <c r="F54" s="1"/>
      <c r="G54" s="1"/>
      <c r="H54" s="1"/>
      <c r="I54" s="1"/>
      <c r="J54" s="1"/>
      <c r="K54" s="1"/>
      <c r="L54" s="1"/>
      <c r="M54" s="1"/>
      <c r="N54" s="1"/>
      <c r="O54" s="1"/>
      <c r="P54" s="1"/>
      <c r="Q54" s="1"/>
      <c r="R54" s="1"/>
      <c r="S54" s="1"/>
      <c r="T54" s="1"/>
      <c r="U54" s="1"/>
      <c r="V54" s="1"/>
      <c r="W54" s="4"/>
      <c r="Y54" s="3">
        <v>20</v>
      </c>
      <c r="Z54" s="15" t="s">
        <v>13</v>
      </c>
      <c r="AA54" s="15" t="s">
        <v>132</v>
      </c>
      <c r="AB54" s="18">
        <v>23867428.179035276</v>
      </c>
      <c r="AC54" s="18">
        <v>19388362.477631211</v>
      </c>
      <c r="AD54" s="18">
        <v>4479065.7014040649</v>
      </c>
      <c r="AE54" s="18" t="s">
        <v>127</v>
      </c>
      <c r="AF54" s="18" t="s">
        <v>106</v>
      </c>
      <c r="AH54" s="3">
        <v>20</v>
      </c>
    </row>
    <row r="55" spans="1:34" x14ac:dyDescent="0.25">
      <c r="A55" s="1"/>
      <c r="B55" s="1"/>
      <c r="C55" s="1"/>
      <c r="D55" s="1"/>
      <c r="E55" s="1"/>
      <c r="F55" s="1"/>
      <c r="G55" s="1"/>
      <c r="H55" s="1"/>
      <c r="I55" s="1"/>
      <c r="J55" s="1"/>
      <c r="K55" s="1"/>
      <c r="L55" s="1"/>
      <c r="M55" s="1"/>
      <c r="N55" s="1"/>
      <c r="O55" s="1"/>
      <c r="P55" s="1"/>
      <c r="Q55" s="1"/>
      <c r="R55" s="1"/>
      <c r="S55" s="1"/>
      <c r="T55" s="1"/>
      <c r="U55" s="1"/>
      <c r="V55" s="1"/>
      <c r="W55" s="4"/>
      <c r="Y55" s="3">
        <v>21</v>
      </c>
      <c r="Z55" s="15" t="s">
        <v>32</v>
      </c>
      <c r="AA55" s="15" t="s">
        <v>133</v>
      </c>
      <c r="AB55" s="18">
        <v>22276235.371000946</v>
      </c>
      <c r="AC55" s="18">
        <v>13078806.844512226</v>
      </c>
      <c r="AD55" s="18">
        <v>9197428.5264887195</v>
      </c>
      <c r="AE55" s="18" t="s">
        <v>134</v>
      </c>
      <c r="AF55" s="18" t="s">
        <v>103</v>
      </c>
      <c r="AH55" s="3">
        <v>21</v>
      </c>
    </row>
    <row r="56" spans="1:34" x14ac:dyDescent="0.25">
      <c r="A56" s="1"/>
      <c r="B56" s="1"/>
      <c r="C56" s="1"/>
      <c r="D56" s="1"/>
      <c r="E56" s="1"/>
      <c r="F56" s="1"/>
      <c r="G56" s="1"/>
      <c r="H56" s="1"/>
      <c r="I56" s="1"/>
      <c r="J56" s="1"/>
      <c r="K56" s="1"/>
      <c r="L56" s="1"/>
      <c r="M56" s="1"/>
      <c r="N56" s="1"/>
      <c r="O56" s="1"/>
      <c r="P56" s="1"/>
      <c r="Q56" s="1"/>
      <c r="R56" s="1"/>
      <c r="S56" s="1"/>
      <c r="T56" s="1"/>
      <c r="U56" s="1"/>
      <c r="V56" s="1"/>
      <c r="W56" s="4"/>
      <c r="Y56" s="3">
        <v>22</v>
      </c>
      <c r="Z56" s="15" t="s">
        <v>45</v>
      </c>
      <c r="AA56" s="15" t="s">
        <v>135</v>
      </c>
      <c r="AB56" s="18">
        <v>21728764.331208114</v>
      </c>
      <c r="AC56" s="18">
        <v>15349290.970853426</v>
      </c>
      <c r="AD56" s="18">
        <v>6379473.3603546871</v>
      </c>
      <c r="AE56" s="18" t="s">
        <v>136</v>
      </c>
      <c r="AF56" s="18" t="s">
        <v>137</v>
      </c>
      <c r="AH56" s="3">
        <v>22</v>
      </c>
    </row>
    <row r="57" spans="1:34" x14ac:dyDescent="0.25">
      <c r="A57" s="1"/>
      <c r="B57" s="1"/>
      <c r="C57" s="1"/>
      <c r="D57" s="1"/>
      <c r="E57" s="1"/>
      <c r="F57" s="1"/>
      <c r="G57" s="1"/>
      <c r="H57" s="1"/>
      <c r="I57" s="1"/>
      <c r="J57" s="1"/>
      <c r="K57" s="1"/>
      <c r="L57" s="1"/>
      <c r="M57" s="1"/>
      <c r="N57" s="1"/>
      <c r="O57" s="1"/>
      <c r="P57" s="1"/>
      <c r="Q57" s="1"/>
      <c r="R57" s="1"/>
      <c r="S57" s="1"/>
      <c r="T57" s="1"/>
      <c r="U57" s="1"/>
      <c r="V57" s="1"/>
      <c r="W57" s="4"/>
      <c r="Y57" s="3">
        <v>23</v>
      </c>
      <c r="Z57" s="15" t="s">
        <v>29</v>
      </c>
      <c r="AA57" s="15" t="s">
        <v>138</v>
      </c>
      <c r="AB57" s="18">
        <v>21238600.321951676</v>
      </c>
      <c r="AC57" s="18">
        <v>18659108.734552395</v>
      </c>
      <c r="AD57" s="18">
        <v>2579491.587399283</v>
      </c>
      <c r="AE57" s="18" t="s">
        <v>139</v>
      </c>
      <c r="AF57" s="18" t="s">
        <v>140</v>
      </c>
      <c r="AH57" s="3">
        <v>23</v>
      </c>
    </row>
    <row r="58" spans="1:34" x14ac:dyDescent="0.25">
      <c r="A58" s="1"/>
      <c r="B58" s="1"/>
      <c r="C58" s="1"/>
      <c r="D58" s="1"/>
      <c r="E58" s="1"/>
      <c r="F58" s="1"/>
      <c r="G58" s="1"/>
      <c r="H58" s="1"/>
      <c r="I58" s="1"/>
      <c r="J58" s="1"/>
      <c r="K58" s="1"/>
      <c r="L58" s="1"/>
      <c r="M58" s="1"/>
      <c r="N58" s="1"/>
      <c r="O58" s="1"/>
      <c r="P58" s="1"/>
      <c r="Q58" s="1"/>
      <c r="R58" s="1"/>
      <c r="S58" s="1"/>
      <c r="T58" s="1"/>
      <c r="U58" s="1"/>
      <c r="V58" s="1"/>
      <c r="W58" s="4"/>
      <c r="Y58" s="3">
        <v>24</v>
      </c>
      <c r="Z58" s="15" t="s">
        <v>27</v>
      </c>
      <c r="AA58" s="15" t="s">
        <v>141</v>
      </c>
      <c r="AB58" s="18">
        <v>21055545.111316942</v>
      </c>
      <c r="AC58" s="18">
        <v>17498793.192593891</v>
      </c>
      <c r="AD58" s="18">
        <v>3556751.9187230519</v>
      </c>
      <c r="AE58" s="18" t="s">
        <v>142</v>
      </c>
      <c r="AF58" s="18" t="s">
        <v>143</v>
      </c>
      <c r="AH58" s="3">
        <v>24</v>
      </c>
    </row>
    <row r="59" spans="1:34" x14ac:dyDescent="0.25">
      <c r="A59" s="1"/>
      <c r="B59" s="1"/>
      <c r="C59" s="1"/>
      <c r="D59" s="1"/>
      <c r="E59" s="1"/>
      <c r="F59" s="1"/>
      <c r="G59" s="1"/>
      <c r="H59" s="1"/>
      <c r="I59" s="1"/>
      <c r="J59" s="1"/>
      <c r="K59" s="1"/>
      <c r="L59" s="1"/>
      <c r="M59" s="1"/>
      <c r="N59" s="1"/>
      <c r="O59" s="1"/>
      <c r="P59" s="1"/>
      <c r="Q59" s="1"/>
      <c r="R59" s="1"/>
      <c r="S59" s="1"/>
      <c r="T59" s="1"/>
      <c r="U59" s="1"/>
      <c r="V59" s="1"/>
      <c r="W59" s="4"/>
      <c r="Y59" s="3">
        <v>25</v>
      </c>
      <c r="Z59" s="15" t="s">
        <v>39</v>
      </c>
      <c r="AA59" s="15" t="s">
        <v>144</v>
      </c>
      <c r="AB59" s="18">
        <v>20647775.533285081</v>
      </c>
      <c r="AC59" s="18">
        <v>18175423.559886623</v>
      </c>
      <c r="AD59" s="18">
        <v>2472351.9733984573</v>
      </c>
      <c r="AE59" s="18" t="s">
        <v>145</v>
      </c>
      <c r="AF59" s="18" t="s">
        <v>146</v>
      </c>
      <c r="AH59" s="3">
        <v>25</v>
      </c>
    </row>
    <row r="60" spans="1:34" x14ac:dyDescent="0.25">
      <c r="A60" s="1"/>
      <c r="B60" s="1"/>
      <c r="C60" s="1"/>
      <c r="D60" s="1"/>
      <c r="E60" s="1"/>
      <c r="F60" s="1"/>
      <c r="G60" s="1"/>
      <c r="H60" s="1"/>
      <c r="I60" s="1"/>
      <c r="J60" s="1"/>
      <c r="K60" s="1"/>
      <c r="L60" s="1"/>
      <c r="M60" s="1"/>
      <c r="N60" s="1"/>
      <c r="O60" s="1"/>
      <c r="P60" s="1"/>
      <c r="Q60" s="1"/>
      <c r="R60" s="1"/>
      <c r="S60" s="1"/>
      <c r="T60" s="1"/>
      <c r="U60" s="1"/>
      <c r="V60" s="1"/>
      <c r="W60" s="4"/>
      <c r="Y60" s="3">
        <v>26</v>
      </c>
      <c r="Z60" s="15" t="s">
        <v>35</v>
      </c>
      <c r="AA60" s="15" t="s">
        <v>147</v>
      </c>
      <c r="AB60" s="18">
        <v>19670914.47239048</v>
      </c>
      <c r="AC60" s="18">
        <v>17035455.19778093</v>
      </c>
      <c r="AD60" s="18">
        <v>2635459.2746095504</v>
      </c>
      <c r="AE60" s="18" t="s">
        <v>148</v>
      </c>
      <c r="AF60" s="18" t="s">
        <v>140</v>
      </c>
      <c r="AH60" s="3">
        <v>26</v>
      </c>
    </row>
    <row r="61" spans="1:34" x14ac:dyDescent="0.25">
      <c r="A61" s="1"/>
      <c r="B61" s="1"/>
      <c r="C61" s="1"/>
      <c r="D61" s="1"/>
      <c r="E61" s="1"/>
      <c r="F61" s="1"/>
      <c r="G61" s="1"/>
      <c r="H61" s="1"/>
      <c r="I61" s="1"/>
      <c r="J61" s="1"/>
      <c r="K61" s="1"/>
      <c r="L61" s="1"/>
      <c r="M61" s="1"/>
      <c r="N61" s="1"/>
      <c r="O61" s="1"/>
      <c r="P61" s="1"/>
      <c r="Q61" s="1"/>
      <c r="R61" s="1"/>
      <c r="S61" s="1"/>
      <c r="T61" s="1"/>
      <c r="U61" s="1"/>
      <c r="V61" s="1"/>
      <c r="W61" s="4"/>
      <c r="Y61" s="3">
        <v>27</v>
      </c>
      <c r="Z61" s="15" t="s">
        <v>47</v>
      </c>
      <c r="AA61" s="15" t="s">
        <v>149</v>
      </c>
      <c r="AB61" s="18">
        <v>17628309.157408807</v>
      </c>
      <c r="AC61" s="18">
        <v>15515878.95978</v>
      </c>
      <c r="AD61" s="18">
        <v>2112430.1976288082</v>
      </c>
      <c r="AE61" s="18" t="s">
        <v>150</v>
      </c>
      <c r="AF61" s="18" t="s">
        <v>151</v>
      </c>
      <c r="AH61" s="3">
        <v>27</v>
      </c>
    </row>
    <row r="62" spans="1:34" x14ac:dyDescent="0.25">
      <c r="A62" s="1"/>
      <c r="B62" s="1"/>
      <c r="C62" s="1"/>
      <c r="D62" s="1"/>
      <c r="E62" s="1"/>
      <c r="F62" s="1"/>
      <c r="G62" s="1"/>
      <c r="H62" s="1"/>
      <c r="I62" s="1"/>
      <c r="J62" s="1"/>
      <c r="K62" s="1"/>
      <c r="L62" s="1"/>
      <c r="M62" s="1"/>
      <c r="N62" s="1"/>
      <c r="O62" s="1"/>
      <c r="P62" s="1"/>
      <c r="Q62" s="1"/>
      <c r="R62" s="1"/>
      <c r="S62" s="1"/>
      <c r="T62" s="1"/>
      <c r="U62" s="1"/>
      <c r="V62" s="1"/>
      <c r="W62" s="4"/>
      <c r="Y62" s="3">
        <v>28</v>
      </c>
      <c r="Z62" s="15" t="s">
        <v>15</v>
      </c>
      <c r="AA62" s="15" t="s">
        <v>152</v>
      </c>
      <c r="AB62" s="18">
        <v>17435489.893547796</v>
      </c>
      <c r="AC62" s="18">
        <v>13742783.272923401</v>
      </c>
      <c r="AD62" s="18">
        <v>3692706.6206243946</v>
      </c>
      <c r="AE62" s="18" t="s">
        <v>153</v>
      </c>
      <c r="AF62" s="18" t="s">
        <v>154</v>
      </c>
      <c r="AH62" s="3">
        <v>28</v>
      </c>
    </row>
    <row r="63" spans="1:34" x14ac:dyDescent="0.25">
      <c r="A63" s="1"/>
      <c r="B63" s="1"/>
      <c r="C63" s="1"/>
      <c r="D63" s="1"/>
      <c r="E63" s="1"/>
      <c r="F63" s="1"/>
      <c r="G63" s="1"/>
      <c r="H63" s="1"/>
      <c r="I63" s="1"/>
      <c r="J63" s="1"/>
      <c r="K63" s="1"/>
      <c r="L63" s="1"/>
      <c r="M63" s="1"/>
      <c r="N63" s="1"/>
      <c r="O63" s="1"/>
      <c r="P63" s="1"/>
      <c r="Q63" s="1"/>
      <c r="R63" s="1"/>
      <c r="S63" s="1"/>
      <c r="T63" s="1"/>
      <c r="U63" s="1"/>
      <c r="V63" s="1"/>
      <c r="W63" s="4"/>
      <c r="Y63" s="3">
        <v>29</v>
      </c>
      <c r="Z63" s="15" t="s">
        <v>40</v>
      </c>
      <c r="AA63" s="15" t="s">
        <v>155</v>
      </c>
      <c r="AB63" s="18">
        <v>16961821.067151878</v>
      </c>
      <c r="AC63" s="18">
        <v>13531600.230499234</v>
      </c>
      <c r="AD63" s="18">
        <v>3430220.836652643</v>
      </c>
      <c r="AE63" s="18" t="s">
        <v>156</v>
      </c>
      <c r="AF63" s="18" t="s">
        <v>157</v>
      </c>
      <c r="AH63" s="3">
        <v>29</v>
      </c>
    </row>
    <row r="64" spans="1:34" x14ac:dyDescent="0.25">
      <c r="A64" s="1"/>
      <c r="B64" s="1"/>
      <c r="C64" s="1"/>
      <c r="D64" s="1"/>
      <c r="E64" s="1"/>
      <c r="F64" s="1"/>
      <c r="G64" s="1"/>
      <c r="H64" s="1"/>
      <c r="I64" s="1"/>
      <c r="J64" s="1"/>
      <c r="K64" s="1"/>
      <c r="L64" s="1"/>
      <c r="M64" s="1"/>
      <c r="N64" s="1"/>
      <c r="O64" s="1"/>
      <c r="P64" s="1"/>
      <c r="Q64" s="1"/>
      <c r="R64" s="1"/>
      <c r="S64" s="1"/>
      <c r="T64" s="1"/>
      <c r="U64" s="1"/>
      <c r="V64" s="1"/>
      <c r="W64" s="4"/>
      <c r="Y64" s="3">
        <v>30</v>
      </c>
      <c r="Z64" s="15" t="s">
        <v>20</v>
      </c>
      <c r="AA64" s="15" t="s">
        <v>158</v>
      </c>
      <c r="AB64" s="18">
        <v>16703233.758268472</v>
      </c>
      <c r="AC64" s="18">
        <v>13377974.135126427</v>
      </c>
      <c r="AD64" s="18">
        <v>3325259.6231420441</v>
      </c>
      <c r="AE64" s="18" t="s">
        <v>159</v>
      </c>
      <c r="AF64" s="18" t="s">
        <v>160</v>
      </c>
      <c r="AH64" s="3">
        <v>30</v>
      </c>
    </row>
    <row r="65" spans="1:34" x14ac:dyDescent="0.25">
      <c r="A65" s="1"/>
      <c r="B65" s="1"/>
      <c r="C65" s="1"/>
      <c r="D65" s="1"/>
      <c r="E65" s="1"/>
      <c r="F65" s="1"/>
      <c r="G65" s="1"/>
      <c r="H65" s="1"/>
      <c r="I65" s="1"/>
      <c r="J65" s="1"/>
      <c r="K65" s="1"/>
      <c r="L65" s="1"/>
      <c r="M65" s="1"/>
      <c r="N65" s="1"/>
      <c r="O65" s="1"/>
      <c r="P65" s="1"/>
      <c r="Q65" s="1"/>
      <c r="R65" s="1"/>
      <c r="S65" s="1"/>
      <c r="T65" s="1"/>
      <c r="U65" s="1"/>
      <c r="V65" s="1"/>
      <c r="W65" s="4"/>
      <c r="Y65" s="3">
        <v>31</v>
      </c>
      <c r="Z65" s="15" t="s">
        <v>46</v>
      </c>
      <c r="AA65" s="15" t="s">
        <v>161</v>
      </c>
      <c r="AB65" s="18">
        <v>15275812.355284341</v>
      </c>
      <c r="AC65" s="18">
        <v>13395520.954875205</v>
      </c>
      <c r="AD65" s="18">
        <v>1880291.4004091355</v>
      </c>
      <c r="AE65" s="18" t="s">
        <v>159</v>
      </c>
      <c r="AF65" s="18" t="s">
        <v>122</v>
      </c>
      <c r="AH65" s="3">
        <v>31</v>
      </c>
    </row>
    <row r="66" spans="1:34" ht="17.25" customHeight="1" x14ac:dyDescent="0.25">
      <c r="A66" s="1"/>
      <c r="B66" s="1"/>
      <c r="C66" s="1"/>
      <c r="D66" s="1"/>
      <c r="E66" s="1"/>
      <c r="F66" s="1"/>
      <c r="G66" s="1"/>
      <c r="H66" s="1"/>
      <c r="I66" s="1"/>
      <c r="J66" s="1"/>
      <c r="K66" s="1"/>
      <c r="L66" s="1"/>
      <c r="M66" s="1"/>
      <c r="N66" s="1"/>
      <c r="O66" s="1"/>
      <c r="P66" s="1"/>
      <c r="Q66" s="1"/>
      <c r="R66" s="1"/>
      <c r="S66" s="1"/>
      <c r="T66" s="1"/>
      <c r="U66" s="1"/>
      <c r="V66" s="1"/>
      <c r="W66" s="4"/>
      <c r="Y66" s="3">
        <v>32</v>
      </c>
      <c r="Z66" s="15" t="s">
        <v>12</v>
      </c>
      <c r="AA66" s="15" t="s">
        <v>162</v>
      </c>
      <c r="AB66" s="18">
        <v>14980038.795661453</v>
      </c>
      <c r="AC66" s="18">
        <v>12760238.527220808</v>
      </c>
      <c r="AD66" s="18">
        <v>2219800.2684406457</v>
      </c>
      <c r="AE66" s="18" t="s">
        <v>163</v>
      </c>
      <c r="AF66" s="18" t="s">
        <v>164</v>
      </c>
      <c r="AH66" s="3">
        <v>32</v>
      </c>
    </row>
    <row r="67" spans="1:34" x14ac:dyDescent="0.25">
      <c r="A67" s="1"/>
      <c r="B67" s="1"/>
      <c r="C67" s="1"/>
      <c r="D67" s="1"/>
      <c r="E67" s="1"/>
      <c r="F67" s="1"/>
      <c r="G67" s="1"/>
      <c r="H67" s="1"/>
      <c r="I67" s="1"/>
      <c r="J67" s="1"/>
      <c r="K67" s="1"/>
      <c r="L67" s="1"/>
      <c r="M67" s="1"/>
      <c r="N67" s="1"/>
      <c r="O67" s="1"/>
      <c r="P67" s="1"/>
      <c r="Q67" s="1"/>
      <c r="R67" s="1"/>
      <c r="S67" s="1"/>
      <c r="T67" s="1"/>
      <c r="U67" s="1"/>
      <c r="V67" s="1"/>
      <c r="W67" s="4"/>
      <c r="Y67" s="3">
        <v>33</v>
      </c>
      <c r="Z67" s="15" t="s">
        <v>28</v>
      </c>
      <c r="AA67" s="15" t="s">
        <v>165</v>
      </c>
      <c r="AB67" s="18">
        <v>14123327.084315693</v>
      </c>
      <c r="AC67" s="18">
        <v>12953844.342315026</v>
      </c>
      <c r="AD67" s="18">
        <v>1169482.7420006667</v>
      </c>
      <c r="AE67" s="18" t="s">
        <v>166</v>
      </c>
      <c r="AF67" s="18" t="s">
        <v>167</v>
      </c>
      <c r="AH67" s="3">
        <v>33</v>
      </c>
    </row>
    <row r="68" spans="1:34" x14ac:dyDescent="0.25">
      <c r="A68" s="1"/>
      <c r="B68" s="1"/>
      <c r="C68" s="1"/>
      <c r="D68" s="1"/>
      <c r="E68" s="1"/>
      <c r="F68" s="1"/>
      <c r="G68" s="1"/>
      <c r="H68" s="1"/>
      <c r="I68" s="1"/>
      <c r="J68" s="1"/>
      <c r="K68" s="1"/>
      <c r="L68" s="1"/>
      <c r="M68" s="1"/>
      <c r="N68" s="1"/>
      <c r="O68" s="1"/>
      <c r="P68" s="1"/>
      <c r="Q68" s="1"/>
      <c r="R68" s="1"/>
      <c r="S68" s="1"/>
      <c r="T68" s="1"/>
      <c r="U68" s="1"/>
      <c r="V68" s="1"/>
      <c r="W68" s="4"/>
      <c r="Y68" s="3">
        <v>34</v>
      </c>
      <c r="Z68" s="15" t="s">
        <v>42</v>
      </c>
      <c r="AA68" s="15" t="s">
        <v>168</v>
      </c>
      <c r="AB68" s="18">
        <v>14022928.776512885</v>
      </c>
      <c r="AC68" s="18">
        <v>13258200.414675064</v>
      </c>
      <c r="AD68" s="18">
        <v>764728.36183782131</v>
      </c>
      <c r="AE68" s="18" t="s">
        <v>169</v>
      </c>
      <c r="AF68" s="18" t="s">
        <v>170</v>
      </c>
      <c r="AH68" s="3">
        <v>34</v>
      </c>
    </row>
    <row r="69" spans="1:34" x14ac:dyDescent="0.25">
      <c r="A69" s="1"/>
      <c r="B69" s="1"/>
      <c r="C69" s="1"/>
      <c r="D69" s="1"/>
      <c r="E69" s="1"/>
      <c r="F69" s="1"/>
      <c r="G69" s="1"/>
      <c r="H69" s="1"/>
      <c r="I69" s="1"/>
      <c r="J69" s="1"/>
      <c r="K69" s="1"/>
      <c r="L69" s="1"/>
      <c r="M69" s="1"/>
      <c r="N69" s="1"/>
      <c r="O69" s="1"/>
      <c r="P69" s="1"/>
      <c r="Q69" s="1"/>
      <c r="R69" s="1"/>
      <c r="S69" s="1"/>
      <c r="T69" s="1"/>
      <c r="U69" s="1"/>
      <c r="V69" s="1"/>
      <c r="W69" s="4"/>
      <c r="Y69" s="3">
        <v>35</v>
      </c>
      <c r="Z69" s="15" t="s">
        <v>41</v>
      </c>
      <c r="AA69" s="15" t="s">
        <v>171</v>
      </c>
      <c r="AB69" s="18">
        <v>13761033.598360997</v>
      </c>
      <c r="AC69" s="18">
        <v>11310907.776826167</v>
      </c>
      <c r="AD69" s="18">
        <v>2450125.8215348287</v>
      </c>
      <c r="AE69" s="18" t="s">
        <v>172</v>
      </c>
      <c r="AF69" s="18" t="s">
        <v>146</v>
      </c>
      <c r="AH69" s="3">
        <v>35</v>
      </c>
    </row>
    <row r="70" spans="1:34" x14ac:dyDescent="0.25">
      <c r="A70" s="1"/>
      <c r="B70" s="1"/>
      <c r="C70" s="1"/>
      <c r="D70" s="1"/>
      <c r="E70" s="1"/>
      <c r="F70" s="1"/>
      <c r="G70" s="1"/>
      <c r="H70" s="1"/>
      <c r="I70" s="1"/>
      <c r="J70" s="1"/>
      <c r="K70" s="1"/>
      <c r="L70" s="1"/>
      <c r="M70" s="1"/>
      <c r="N70" s="1"/>
      <c r="O70" s="1"/>
      <c r="P70" s="1"/>
      <c r="Q70" s="1"/>
      <c r="R70" s="1"/>
      <c r="S70" s="1"/>
      <c r="T70" s="1"/>
      <c r="U70" s="1"/>
      <c r="V70" s="1"/>
      <c r="W70" s="4"/>
      <c r="Y70" s="3">
        <v>36</v>
      </c>
      <c r="Z70" s="15" t="s">
        <v>37</v>
      </c>
      <c r="AA70" s="15" t="s">
        <v>173</v>
      </c>
      <c r="AB70" s="18">
        <v>12681959.791214647</v>
      </c>
      <c r="AC70" s="18">
        <v>10557238.975283023</v>
      </c>
      <c r="AD70" s="18">
        <v>2124720.8159316238</v>
      </c>
      <c r="AE70" s="18" t="s">
        <v>174</v>
      </c>
      <c r="AF70" s="18" t="s">
        <v>151</v>
      </c>
      <c r="AH70" s="3">
        <v>36</v>
      </c>
    </row>
    <row r="71" spans="1:34" x14ac:dyDescent="0.25">
      <c r="A71" s="1"/>
      <c r="B71" s="1"/>
      <c r="C71" s="1"/>
      <c r="D71" s="1"/>
      <c r="E71" s="1"/>
      <c r="F71" s="1"/>
      <c r="G71" s="1"/>
      <c r="H71" s="1"/>
      <c r="I71" s="1"/>
      <c r="J71" s="1"/>
      <c r="K71" s="1"/>
      <c r="L71" s="1"/>
      <c r="M71" s="1"/>
      <c r="N71" s="1"/>
      <c r="O71" s="1"/>
      <c r="P71" s="1"/>
      <c r="Q71" s="1"/>
      <c r="R71" s="1"/>
      <c r="S71" s="1"/>
      <c r="T71" s="1"/>
      <c r="U71" s="1"/>
      <c r="V71" s="1"/>
      <c r="W71" s="4"/>
      <c r="Y71" s="3">
        <v>37</v>
      </c>
      <c r="Z71" s="15" t="s">
        <v>7</v>
      </c>
      <c r="AA71" s="15" t="s">
        <v>175</v>
      </c>
      <c r="AB71" s="18">
        <v>12373121.387741618</v>
      </c>
      <c r="AC71" s="18">
        <v>7739849.9667357849</v>
      </c>
      <c r="AD71" s="18">
        <v>4633271.421005833</v>
      </c>
      <c r="AE71" s="18" t="s">
        <v>176</v>
      </c>
      <c r="AF71" s="18" t="s">
        <v>177</v>
      </c>
      <c r="AH71" s="3">
        <v>37</v>
      </c>
    </row>
    <row r="72" spans="1:34" x14ac:dyDescent="0.25">
      <c r="A72" s="1"/>
      <c r="B72" s="1"/>
      <c r="C72" s="1"/>
      <c r="D72" s="1"/>
      <c r="E72" s="1"/>
      <c r="F72" s="1"/>
      <c r="G72" s="1"/>
      <c r="H72" s="1"/>
      <c r="I72" s="1"/>
      <c r="J72" s="1"/>
      <c r="K72" s="1"/>
      <c r="L72" s="1"/>
      <c r="M72" s="1"/>
      <c r="N72" s="1"/>
      <c r="O72" s="1"/>
      <c r="P72" s="1"/>
      <c r="Q72" s="1"/>
      <c r="R72" s="1"/>
      <c r="S72" s="1"/>
      <c r="T72" s="1"/>
      <c r="U72" s="1"/>
      <c r="V72" s="1"/>
      <c r="W72" s="4"/>
      <c r="Y72" s="3">
        <v>38</v>
      </c>
      <c r="Z72" s="15" t="s">
        <v>43</v>
      </c>
      <c r="AA72" s="15" t="s">
        <v>178</v>
      </c>
      <c r="AB72" s="18">
        <v>11526283.501092754</v>
      </c>
      <c r="AC72" s="18">
        <v>10397571.482359791</v>
      </c>
      <c r="AD72" s="18">
        <v>1128712.0187329631</v>
      </c>
      <c r="AE72" s="18" t="s">
        <v>179</v>
      </c>
      <c r="AF72" s="18" t="s">
        <v>180</v>
      </c>
      <c r="AH72" s="3">
        <v>38</v>
      </c>
    </row>
    <row r="73" spans="1:34" x14ac:dyDescent="0.25">
      <c r="A73" s="1"/>
      <c r="B73" s="1"/>
      <c r="C73" s="1"/>
      <c r="D73" s="1"/>
      <c r="E73" s="1"/>
      <c r="F73" s="1"/>
      <c r="G73" s="1"/>
      <c r="H73" s="1"/>
      <c r="I73" s="1"/>
      <c r="J73" s="1"/>
      <c r="K73" s="1"/>
      <c r="L73" s="1"/>
      <c r="M73" s="1"/>
      <c r="N73" s="1"/>
      <c r="O73" s="1"/>
      <c r="P73" s="1"/>
      <c r="Q73" s="1"/>
      <c r="R73" s="1"/>
      <c r="S73" s="1"/>
      <c r="T73" s="1"/>
      <c r="U73" s="1"/>
      <c r="V73" s="1"/>
      <c r="W73" s="4"/>
      <c r="Y73" s="3">
        <v>39</v>
      </c>
      <c r="Z73" s="15" t="s">
        <v>19</v>
      </c>
      <c r="AA73" s="15" t="s">
        <v>181</v>
      </c>
      <c r="AB73" s="18">
        <v>9372079.3646659218</v>
      </c>
      <c r="AC73" s="18">
        <v>8313853.2188947732</v>
      </c>
      <c r="AD73" s="18">
        <v>1058226.1457711484</v>
      </c>
      <c r="AE73" s="18" t="s">
        <v>182</v>
      </c>
      <c r="AF73" s="18" t="s">
        <v>180</v>
      </c>
      <c r="AH73" s="3">
        <v>39</v>
      </c>
    </row>
    <row r="74" spans="1:34" x14ac:dyDescent="0.25">
      <c r="A74" s="1"/>
      <c r="B74" s="1"/>
      <c r="C74" s="1"/>
      <c r="D74" s="1"/>
      <c r="E74" s="1"/>
      <c r="F74" s="1"/>
      <c r="G74" s="1"/>
      <c r="H74" s="1"/>
      <c r="I74" s="1"/>
      <c r="J74" s="1"/>
      <c r="K74" s="1"/>
      <c r="L74" s="1"/>
      <c r="M74" s="1"/>
      <c r="N74" s="1"/>
      <c r="O74" s="1"/>
      <c r="P74" s="1"/>
      <c r="Q74" s="1"/>
      <c r="R74" s="1"/>
      <c r="S74" s="1"/>
      <c r="T74" s="1"/>
      <c r="U74" s="1"/>
      <c r="V74" s="1"/>
      <c r="W74" s="4"/>
      <c r="Y74" s="3">
        <v>40</v>
      </c>
      <c r="Z74" s="15" t="s">
        <v>25</v>
      </c>
      <c r="AA74" s="15" t="s">
        <v>183</v>
      </c>
      <c r="AB74" s="18">
        <v>8488136.0546895433</v>
      </c>
      <c r="AC74" s="18">
        <v>5725319.6421152428</v>
      </c>
      <c r="AD74" s="18">
        <v>2762816.412574301</v>
      </c>
      <c r="AE74" s="18" t="s">
        <v>184</v>
      </c>
      <c r="AF74" s="18" t="s">
        <v>185</v>
      </c>
      <c r="AH74" s="3">
        <v>40</v>
      </c>
    </row>
    <row r="75" spans="1:34" x14ac:dyDescent="0.25">
      <c r="A75" s="1"/>
      <c r="B75" s="1"/>
      <c r="C75" s="1"/>
      <c r="D75" s="1"/>
      <c r="E75" s="1"/>
      <c r="F75" s="1"/>
      <c r="G75" s="1"/>
      <c r="H75" s="1"/>
      <c r="I75" s="1"/>
      <c r="J75" s="1"/>
      <c r="K75" s="1"/>
      <c r="L75" s="1"/>
      <c r="M75" s="1"/>
      <c r="N75" s="1"/>
      <c r="O75" s="1"/>
      <c r="P75" s="1"/>
      <c r="Q75" s="1"/>
      <c r="R75" s="1"/>
      <c r="S75" s="1"/>
      <c r="T75" s="1"/>
      <c r="U75" s="1"/>
      <c r="V75" s="1"/>
      <c r="W75" s="4"/>
      <c r="Y75" s="3">
        <v>41</v>
      </c>
      <c r="Z75" s="15" t="s">
        <v>23</v>
      </c>
      <c r="AA75" s="15" t="s">
        <v>186</v>
      </c>
      <c r="AB75" s="18">
        <v>7892917.2684765384</v>
      </c>
      <c r="AC75" s="18">
        <v>5396406.4966791775</v>
      </c>
      <c r="AD75" s="18">
        <v>2496510.7717973609</v>
      </c>
      <c r="AE75" s="18" t="s">
        <v>187</v>
      </c>
      <c r="AF75" s="18" t="s">
        <v>146</v>
      </c>
      <c r="AH75" s="3">
        <v>41</v>
      </c>
    </row>
    <row r="76" spans="1:34" x14ac:dyDescent="0.25">
      <c r="A76" s="1"/>
      <c r="B76" s="1"/>
      <c r="C76" s="1"/>
      <c r="D76" s="1"/>
      <c r="E76" s="1"/>
      <c r="F76" s="1"/>
      <c r="G76" s="1"/>
      <c r="H76" s="1"/>
      <c r="I76" s="1"/>
      <c r="J76" s="1"/>
      <c r="K76" s="1"/>
      <c r="L76" s="1"/>
      <c r="M76" s="1"/>
      <c r="N76" s="1"/>
      <c r="O76" s="1"/>
      <c r="P76" s="1"/>
      <c r="Q76" s="1"/>
      <c r="R76" s="1"/>
      <c r="S76" s="1"/>
      <c r="T76" s="1"/>
      <c r="U76" s="1"/>
      <c r="V76" s="1"/>
      <c r="W76" s="4"/>
      <c r="Y76" s="3">
        <v>42</v>
      </c>
      <c r="Z76" s="15" t="s">
        <v>44</v>
      </c>
      <c r="AA76" s="15" t="s">
        <v>188</v>
      </c>
      <c r="AB76" s="18">
        <v>6251496.5705564767</v>
      </c>
      <c r="AC76" s="18">
        <v>4858405.0358999996</v>
      </c>
      <c r="AD76" s="18">
        <v>1393091.5346564774</v>
      </c>
      <c r="AE76" s="18" t="s">
        <v>189</v>
      </c>
      <c r="AF76" s="18" t="s">
        <v>190</v>
      </c>
      <c r="AH76" s="3">
        <v>42</v>
      </c>
    </row>
    <row r="77" spans="1:34" x14ac:dyDescent="0.25">
      <c r="A77" s="1"/>
      <c r="B77" s="1"/>
      <c r="C77" s="1"/>
      <c r="D77" s="1"/>
      <c r="E77" s="1"/>
      <c r="F77" s="1"/>
      <c r="G77" s="1"/>
      <c r="H77" s="1"/>
      <c r="I77" s="1"/>
      <c r="J77" s="1"/>
      <c r="K77" s="1"/>
      <c r="L77" s="1"/>
      <c r="M77" s="1"/>
      <c r="N77" s="1"/>
      <c r="O77" s="1"/>
      <c r="P77" s="1"/>
      <c r="Q77" s="1"/>
      <c r="R77" s="1"/>
      <c r="S77" s="1"/>
      <c r="T77" s="1"/>
      <c r="U77" s="1"/>
      <c r="V77" s="1"/>
      <c r="W77" s="4"/>
      <c r="Y77" s="3">
        <v>43</v>
      </c>
      <c r="Z77" s="15" t="s">
        <v>36</v>
      </c>
      <c r="AA77" s="15" t="s">
        <v>191</v>
      </c>
      <c r="AB77" s="18">
        <v>5104754.1432830207</v>
      </c>
      <c r="AC77" s="18">
        <v>4021586.4225678425</v>
      </c>
      <c r="AD77" s="18">
        <v>1083167.7207151782</v>
      </c>
      <c r="AE77" s="18" t="s">
        <v>192</v>
      </c>
      <c r="AF77" s="18" t="s">
        <v>180</v>
      </c>
      <c r="AH77" s="3">
        <v>43</v>
      </c>
    </row>
    <row r="78" spans="1:34" x14ac:dyDescent="0.25">
      <c r="A78" s="1"/>
      <c r="B78" s="1"/>
      <c r="C78" s="1"/>
      <c r="D78" s="1"/>
      <c r="E78" s="1"/>
      <c r="F78" s="1"/>
      <c r="G78" s="1"/>
      <c r="H78" s="1"/>
      <c r="I78" s="1"/>
      <c r="J78" s="1"/>
      <c r="K78" s="1"/>
      <c r="L78" s="1"/>
      <c r="M78" s="1"/>
      <c r="N78" s="1"/>
      <c r="O78" s="1"/>
      <c r="P78" s="1"/>
      <c r="Q78" s="1"/>
      <c r="R78" s="1"/>
      <c r="S78" s="1"/>
      <c r="T78" s="1"/>
      <c r="U78" s="1"/>
      <c r="V78" s="1"/>
      <c r="W78" s="4"/>
      <c r="Y78" s="3">
        <v>44</v>
      </c>
      <c r="Z78" s="15" t="s">
        <v>50</v>
      </c>
      <c r="AA78" s="15" t="s">
        <v>193</v>
      </c>
      <c r="AB78" s="18">
        <v>0</v>
      </c>
      <c r="AC78" s="18">
        <v>0</v>
      </c>
      <c r="AD78" s="18">
        <v>0</v>
      </c>
      <c r="AE78" s="18" t="s">
        <v>194</v>
      </c>
      <c r="AF78" s="18" t="s">
        <v>194</v>
      </c>
      <c r="AH78" s="3">
        <v>44</v>
      </c>
    </row>
    <row r="79" spans="1:34" x14ac:dyDescent="0.25">
      <c r="A79" s="1"/>
      <c r="B79" s="1"/>
      <c r="C79" s="1"/>
      <c r="D79" s="1"/>
      <c r="E79" s="1"/>
      <c r="F79" s="1"/>
      <c r="G79" s="1"/>
      <c r="H79" s="1"/>
      <c r="I79" s="1"/>
      <c r="J79" s="1"/>
      <c r="K79" s="1"/>
      <c r="L79" s="1"/>
      <c r="M79" s="1"/>
      <c r="N79" s="1"/>
      <c r="O79" s="1"/>
      <c r="P79" s="1"/>
      <c r="Q79" s="1"/>
      <c r="R79" s="1"/>
      <c r="S79" s="1"/>
      <c r="T79" s="1"/>
      <c r="U79" s="1"/>
      <c r="V79" s="1"/>
      <c r="W79" s="4"/>
      <c r="Y79" s="3">
        <v>45</v>
      </c>
      <c r="Z79" s="15" t="e">
        <v>#N/A</v>
      </c>
      <c r="AA79" s="15" t="e">
        <v>#N/A</v>
      </c>
      <c r="AB79" s="18" t="e">
        <v>#N/A</v>
      </c>
      <c r="AC79" s="18" t="e">
        <v>#N/A</v>
      </c>
      <c r="AD79" s="18" t="e">
        <v>#N/A</v>
      </c>
      <c r="AE79" s="18" t="e">
        <v>#N/A</v>
      </c>
      <c r="AF79" s="18" t="e">
        <v>#N/A</v>
      </c>
      <c r="AH79" s="3">
        <v>45</v>
      </c>
    </row>
    <row r="80" spans="1:34" x14ac:dyDescent="0.25">
      <c r="A80" s="1"/>
      <c r="B80" s="1"/>
      <c r="C80" s="1"/>
      <c r="D80" s="1"/>
      <c r="E80" s="1"/>
      <c r="F80" s="1"/>
      <c r="G80" s="1"/>
      <c r="H80" s="1"/>
      <c r="I80" s="1"/>
      <c r="J80" s="1"/>
      <c r="K80" s="1"/>
      <c r="L80" s="1"/>
      <c r="M80" s="1"/>
      <c r="N80" s="1"/>
      <c r="O80" s="1"/>
      <c r="P80" s="1"/>
      <c r="Q80" s="1"/>
      <c r="R80" s="1"/>
      <c r="S80" s="1"/>
      <c r="T80" s="1"/>
      <c r="U80" s="1"/>
      <c r="V80" s="1"/>
      <c r="W80" s="4"/>
    </row>
    <row r="81" spans="1:33" x14ac:dyDescent="0.25">
      <c r="A81" s="1"/>
      <c r="B81" s="1"/>
      <c r="C81" s="1"/>
      <c r="D81" s="1"/>
      <c r="E81" s="1"/>
      <c r="F81" s="1"/>
      <c r="G81" s="1"/>
      <c r="H81" s="1"/>
      <c r="I81" s="1"/>
      <c r="J81" s="1"/>
      <c r="K81" s="1"/>
      <c r="L81" s="1"/>
      <c r="M81" s="1"/>
      <c r="N81" s="1"/>
      <c r="O81" s="1"/>
      <c r="P81" s="1"/>
      <c r="Q81" s="1"/>
      <c r="R81" s="1"/>
      <c r="S81" s="1"/>
      <c r="T81" s="1"/>
      <c r="U81" s="1"/>
      <c r="V81" s="1"/>
      <c r="W81" s="4"/>
    </row>
    <row r="82" spans="1:33" x14ac:dyDescent="0.25">
      <c r="A82" s="1"/>
      <c r="B82" s="1"/>
      <c r="C82" s="1"/>
      <c r="D82" s="1"/>
      <c r="E82" s="1"/>
      <c r="F82" s="1"/>
      <c r="G82" s="1"/>
      <c r="H82" s="1"/>
      <c r="I82" s="1"/>
      <c r="J82" s="1"/>
      <c r="K82" s="1"/>
      <c r="L82" s="1"/>
      <c r="M82" s="1"/>
      <c r="N82" s="1"/>
      <c r="O82" s="1"/>
      <c r="P82" s="1"/>
      <c r="Q82" s="1"/>
      <c r="R82" s="1"/>
      <c r="S82" s="1"/>
      <c r="T82" s="1"/>
      <c r="U82" s="1"/>
      <c r="V82" s="1"/>
      <c r="W82" s="4"/>
    </row>
    <row r="83" spans="1:33" x14ac:dyDescent="0.25">
      <c r="A83" s="1"/>
      <c r="B83" s="1"/>
      <c r="C83" s="1"/>
      <c r="D83" s="1"/>
      <c r="E83" s="1"/>
      <c r="F83" s="1"/>
      <c r="G83" s="1"/>
      <c r="H83" s="1"/>
      <c r="I83" s="1"/>
      <c r="J83" s="1"/>
      <c r="K83" s="1"/>
      <c r="L83" s="1"/>
      <c r="M83" s="1"/>
      <c r="N83" s="1"/>
      <c r="O83" s="1"/>
      <c r="P83" s="1"/>
      <c r="Q83" s="1"/>
      <c r="R83" s="1"/>
      <c r="S83" s="1"/>
      <c r="T83" s="1"/>
      <c r="U83" s="1"/>
      <c r="V83" s="1"/>
      <c r="W83" s="4"/>
    </row>
    <row r="84" spans="1:33" x14ac:dyDescent="0.25">
      <c r="A84" s="1"/>
      <c r="B84" s="1"/>
      <c r="C84" s="1"/>
      <c r="D84" s="1"/>
      <c r="E84" s="1"/>
      <c r="F84" s="1"/>
      <c r="G84" s="1"/>
      <c r="H84" s="1"/>
      <c r="I84" s="1"/>
      <c r="J84" s="1"/>
      <c r="K84" s="1"/>
      <c r="L84" s="1"/>
      <c r="M84" s="1"/>
      <c r="N84" s="1"/>
      <c r="O84" s="1"/>
      <c r="P84" s="1"/>
      <c r="Q84" s="1"/>
      <c r="R84" s="1"/>
      <c r="S84" s="1"/>
      <c r="T84" s="1"/>
      <c r="U84" s="1"/>
      <c r="V84" s="1"/>
      <c r="W84" s="4"/>
    </row>
    <row r="85" spans="1:33" x14ac:dyDescent="0.25">
      <c r="A85" s="1"/>
      <c r="B85" s="1"/>
      <c r="C85" s="1"/>
      <c r="D85" s="1"/>
      <c r="E85" s="1"/>
      <c r="F85" s="1"/>
      <c r="G85" s="1"/>
      <c r="H85" s="1"/>
      <c r="I85" s="1"/>
      <c r="J85" s="1"/>
      <c r="K85" s="1"/>
      <c r="L85" s="1"/>
      <c r="M85" s="1"/>
      <c r="N85" s="1"/>
      <c r="O85" s="1"/>
      <c r="P85" s="1"/>
      <c r="Q85" s="1"/>
      <c r="R85" s="1"/>
      <c r="S85" s="1"/>
      <c r="T85" s="1"/>
      <c r="U85" s="1"/>
      <c r="V85" s="1"/>
      <c r="W85" s="4"/>
      <c r="AB85" s="3">
        <v>938.17100129619973</v>
      </c>
      <c r="AC85" s="3">
        <v>766.94069448022492</v>
      </c>
      <c r="AD85" s="3">
        <v>171.23030681597484</v>
      </c>
      <c r="AF85" s="3" t="s">
        <v>247</v>
      </c>
      <c r="AG85" s="3" t="s">
        <v>248</v>
      </c>
    </row>
    <row r="86" spans="1:33" x14ac:dyDescent="0.25">
      <c r="A86" s="1"/>
      <c r="B86" s="1"/>
      <c r="C86" s="1"/>
      <c r="D86" s="1"/>
      <c r="E86" s="1"/>
      <c r="F86" s="1"/>
      <c r="G86" s="1"/>
      <c r="H86" s="1"/>
      <c r="I86" s="1"/>
      <c r="J86" s="1"/>
      <c r="K86" s="1"/>
      <c r="L86" s="1"/>
      <c r="M86" s="1"/>
      <c r="N86" s="1"/>
      <c r="O86" s="1"/>
      <c r="P86" s="1"/>
      <c r="Q86" s="1"/>
      <c r="R86" s="1"/>
      <c r="S86" s="1"/>
      <c r="T86" s="1"/>
      <c r="U86" s="1"/>
      <c r="V86" s="1"/>
      <c r="W86" s="4"/>
      <c r="Y86" s="3">
        <v>1</v>
      </c>
      <c r="Z86" s="15" t="s">
        <v>17</v>
      </c>
      <c r="AA86" s="15" t="s">
        <v>197</v>
      </c>
      <c r="AB86" s="8">
        <v>1966.2343741650195</v>
      </c>
      <c r="AC86" s="8">
        <v>1738.5570827262436</v>
      </c>
      <c r="AD86" s="8">
        <v>227.6772914387758</v>
      </c>
      <c r="AF86" s="3" t="s">
        <v>198</v>
      </c>
    </row>
    <row r="87" spans="1:33" x14ac:dyDescent="0.25">
      <c r="A87" s="1"/>
      <c r="B87" s="1"/>
      <c r="C87" s="1"/>
      <c r="D87" s="1"/>
      <c r="E87" s="1"/>
      <c r="F87" s="1"/>
      <c r="G87" s="1"/>
      <c r="H87" s="1"/>
      <c r="I87" s="1"/>
      <c r="J87" s="1"/>
      <c r="K87" s="1"/>
      <c r="L87" s="1"/>
      <c r="M87" s="1"/>
      <c r="N87" s="1"/>
      <c r="O87" s="1"/>
      <c r="P87" s="1"/>
      <c r="Q87" s="1"/>
      <c r="R87" s="1"/>
      <c r="S87" s="1"/>
      <c r="T87" s="1"/>
      <c r="U87" s="1"/>
      <c r="V87" s="1"/>
      <c r="W87" s="4"/>
      <c r="Y87" s="3">
        <v>2</v>
      </c>
      <c r="Z87" s="15" t="s">
        <v>37</v>
      </c>
      <c r="AA87" s="15" t="s">
        <v>199</v>
      </c>
      <c r="AB87" s="8">
        <v>1690.7025451559321</v>
      </c>
      <c r="AC87" s="8">
        <v>1407.4442041438506</v>
      </c>
      <c r="AD87" s="8">
        <v>283.25834101208159</v>
      </c>
      <c r="AF87" s="3" t="s">
        <v>200</v>
      </c>
    </row>
    <row r="88" spans="1:33" x14ac:dyDescent="0.25">
      <c r="A88" s="1"/>
      <c r="B88" s="1"/>
      <c r="C88" s="1"/>
      <c r="D88" s="1"/>
      <c r="E88" s="1"/>
      <c r="F88" s="1"/>
      <c r="G88" s="1"/>
      <c r="H88" s="1"/>
      <c r="I88" s="1"/>
      <c r="J88" s="1"/>
      <c r="K88" s="1"/>
      <c r="L88" s="1"/>
      <c r="M88" s="1"/>
      <c r="N88" s="1"/>
      <c r="O88" s="1"/>
      <c r="P88" s="1"/>
      <c r="Q88" s="1"/>
      <c r="R88" s="1"/>
      <c r="S88" s="1"/>
      <c r="T88" s="1"/>
      <c r="U88" s="1"/>
      <c r="V88" s="1"/>
      <c r="W88" s="4"/>
      <c r="Y88" s="3">
        <v>3</v>
      </c>
      <c r="Z88" s="15" t="s">
        <v>11</v>
      </c>
      <c r="AA88" s="15" t="s">
        <v>201</v>
      </c>
      <c r="AB88" s="8">
        <v>1583.6660417364515</v>
      </c>
      <c r="AC88" s="8">
        <v>1364.1461341297052</v>
      </c>
      <c r="AD88" s="8">
        <v>219.51990760674639</v>
      </c>
    </row>
    <row r="89" spans="1:33" x14ac:dyDescent="0.25">
      <c r="A89" s="1"/>
      <c r="B89" s="1"/>
      <c r="C89" s="1"/>
      <c r="D89" s="1"/>
      <c r="E89" s="1"/>
      <c r="F89" s="1"/>
      <c r="G89" s="1"/>
      <c r="H89" s="1"/>
      <c r="I89" s="1"/>
      <c r="J89" s="1"/>
      <c r="K89" s="1"/>
      <c r="L89" s="1"/>
      <c r="M89" s="1"/>
      <c r="N89" s="1"/>
      <c r="O89" s="1"/>
      <c r="P89" s="1"/>
      <c r="Q89" s="1"/>
      <c r="R89" s="1"/>
      <c r="S89" s="1"/>
      <c r="T89" s="1"/>
      <c r="U89" s="1"/>
      <c r="V89" s="1"/>
      <c r="W89" s="4"/>
      <c r="Y89" s="3">
        <v>4</v>
      </c>
      <c r="Z89" s="15" t="s">
        <v>13</v>
      </c>
      <c r="AA89" s="15" t="s">
        <v>202</v>
      </c>
      <c r="AB89" s="8">
        <v>1566.3097636852131</v>
      </c>
      <c r="AC89" s="8">
        <v>1272.3692399022975</v>
      </c>
      <c r="AD89" s="8">
        <v>293.94052378291542</v>
      </c>
    </row>
    <row r="90" spans="1:33" x14ac:dyDescent="0.25">
      <c r="A90" s="1"/>
      <c r="B90" s="1"/>
      <c r="C90" s="1"/>
      <c r="D90" s="1"/>
      <c r="E90" s="1"/>
      <c r="F90" s="1"/>
      <c r="G90" s="1"/>
      <c r="H90" s="1"/>
      <c r="I90" s="1"/>
      <c r="J90" s="1"/>
      <c r="K90" s="1"/>
      <c r="L90" s="1"/>
      <c r="M90" s="1"/>
      <c r="N90" s="1"/>
      <c r="O90" s="1"/>
      <c r="P90" s="1"/>
      <c r="Q90" s="1"/>
      <c r="R90" s="1"/>
      <c r="S90" s="1"/>
      <c r="T90" s="1"/>
      <c r="U90" s="1"/>
      <c r="V90" s="1"/>
      <c r="W90" s="4"/>
      <c r="Y90" s="3">
        <v>5</v>
      </c>
      <c r="Z90" s="15" t="s">
        <v>33</v>
      </c>
      <c r="AA90" s="15" t="s">
        <v>203</v>
      </c>
      <c r="AB90" s="8">
        <v>1531.8609302550101</v>
      </c>
      <c r="AC90" s="8">
        <v>1332.3876866247815</v>
      </c>
      <c r="AD90" s="8">
        <v>199.4732436302285</v>
      </c>
    </row>
    <row r="91" spans="1:33" x14ac:dyDescent="0.25">
      <c r="A91" s="1"/>
      <c r="B91" s="1"/>
      <c r="C91" s="1"/>
      <c r="D91" s="1"/>
      <c r="E91" s="1"/>
      <c r="F91" s="1"/>
      <c r="G91" s="1"/>
      <c r="H91" s="1"/>
      <c r="I91" s="1"/>
      <c r="J91" s="1"/>
      <c r="K91" s="1"/>
      <c r="L91" s="1"/>
      <c r="M91" s="1"/>
      <c r="N91" s="1"/>
      <c r="O91" s="1"/>
      <c r="P91" s="1"/>
      <c r="Q91" s="1"/>
      <c r="R91" s="1"/>
      <c r="S91" s="1"/>
      <c r="T91" s="1"/>
      <c r="U91" s="1"/>
      <c r="V91" s="1"/>
      <c r="W91" s="4"/>
      <c r="Y91" s="3">
        <v>6</v>
      </c>
      <c r="Z91" s="15" t="s">
        <v>3</v>
      </c>
      <c r="AA91" s="15" t="s">
        <v>204</v>
      </c>
      <c r="AB91" s="8">
        <v>1466.0613471441534</v>
      </c>
      <c r="AC91" s="8">
        <v>1322.8729519052558</v>
      </c>
      <c r="AD91" s="8">
        <v>143.18839523889753</v>
      </c>
    </row>
    <row r="92" spans="1:33" x14ac:dyDescent="0.25">
      <c r="A92" s="1"/>
      <c r="B92" s="1"/>
      <c r="C92" s="1"/>
      <c r="D92" s="1"/>
      <c r="E92" s="1"/>
      <c r="F92" s="1"/>
      <c r="G92" s="1"/>
      <c r="H92" s="1"/>
      <c r="I92" s="1"/>
      <c r="J92" s="1"/>
      <c r="K92" s="1"/>
      <c r="L92" s="1"/>
      <c r="M92" s="1"/>
      <c r="N92" s="1"/>
      <c r="O92" s="1"/>
      <c r="P92" s="1"/>
      <c r="Q92" s="1"/>
      <c r="R92" s="1"/>
      <c r="S92" s="1"/>
      <c r="T92" s="1"/>
      <c r="U92" s="1"/>
      <c r="V92" s="1"/>
      <c r="W92" s="4"/>
      <c r="Y92" s="3">
        <v>7</v>
      </c>
      <c r="Z92" s="15" t="s">
        <v>30</v>
      </c>
      <c r="AA92" s="15" t="s">
        <v>205</v>
      </c>
      <c r="AB92" s="8">
        <v>1362.6966116358838</v>
      </c>
      <c r="AC92" s="8">
        <v>1076.107416153071</v>
      </c>
      <c r="AD92" s="8">
        <v>286.58919548281273</v>
      </c>
    </row>
    <row r="93" spans="1:33" x14ac:dyDescent="0.25">
      <c r="A93" s="6"/>
      <c r="B93" s="6"/>
      <c r="C93" s="6"/>
      <c r="D93" s="6"/>
      <c r="E93" s="6"/>
      <c r="F93" s="6"/>
      <c r="G93" s="6"/>
      <c r="H93" s="6"/>
      <c r="I93" s="6"/>
      <c r="J93" s="6"/>
      <c r="K93" s="6"/>
      <c r="L93" s="6"/>
      <c r="M93" s="6"/>
      <c r="N93" s="6"/>
      <c r="O93" s="6"/>
      <c r="P93" s="6"/>
      <c r="Q93" s="6"/>
      <c r="R93" s="6"/>
      <c r="S93" s="6"/>
      <c r="T93" s="6"/>
      <c r="U93" s="6"/>
      <c r="V93" s="6"/>
      <c r="W93" s="7"/>
      <c r="Y93" s="3">
        <v>8</v>
      </c>
      <c r="Z93" s="15" t="s">
        <v>15</v>
      </c>
      <c r="AA93" s="15" t="s">
        <v>206</v>
      </c>
      <c r="AB93" s="8">
        <v>1352.2173021209708</v>
      </c>
      <c r="AC93" s="8">
        <v>1065.8277705074765</v>
      </c>
      <c r="AD93" s="8">
        <v>286.38953161349423</v>
      </c>
    </row>
    <row r="94" spans="1:33" ht="50.25" customHeight="1" x14ac:dyDescent="0.35">
      <c r="A94" s="9" t="str">
        <f ca="1">"Breakdown of the EU funds 2021–2027 planning period contract amounts (EU funds financing) as of "&amp; datums&amp;" in Latvian municipalities per capita by the place of project implementation. Financial data in the chart is in euros."</f>
        <v>Breakdown of the EU funds 2021–2027 planning period contract amounts (EU funds financing) as of 04.08.2026 in Latvian municipalities per capita by the place of project implementation. Financial data in the chart is in euros.</v>
      </c>
      <c r="B94" s="9"/>
      <c r="C94" s="9"/>
      <c r="D94" s="9"/>
      <c r="E94" s="9"/>
      <c r="F94" s="9"/>
      <c r="G94" s="9"/>
      <c r="H94" s="9"/>
      <c r="I94" s="9"/>
      <c r="J94" s="9"/>
      <c r="K94" s="9"/>
      <c r="L94" s="9"/>
      <c r="M94" s="9"/>
      <c r="N94" s="9"/>
      <c r="O94" s="9"/>
      <c r="P94" s="9"/>
      <c r="Q94" s="9"/>
      <c r="R94" s="9"/>
      <c r="S94" s="9"/>
      <c r="T94" s="9"/>
      <c r="U94" s="9"/>
      <c r="V94" s="9"/>
      <c r="W94" s="9"/>
      <c r="Y94" s="3">
        <v>9</v>
      </c>
      <c r="Z94" s="15" t="s">
        <v>24</v>
      </c>
      <c r="AA94" s="15" t="s">
        <v>207</v>
      </c>
      <c r="AB94" s="8">
        <v>1310.1254637990528</v>
      </c>
      <c r="AC94" s="8">
        <v>1174.9676116147189</v>
      </c>
      <c r="AD94" s="8">
        <v>135.15785218433402</v>
      </c>
    </row>
    <row r="95" spans="1:33" x14ac:dyDescent="0.25">
      <c r="A95" s="1"/>
      <c r="B95" s="1"/>
      <c r="C95" s="1"/>
      <c r="D95" s="1"/>
      <c r="E95" s="1"/>
      <c r="F95" s="1"/>
      <c r="G95" s="1"/>
      <c r="H95" s="1"/>
      <c r="I95" s="1"/>
      <c r="J95" s="1"/>
      <c r="K95" s="1"/>
      <c r="L95" s="1"/>
      <c r="M95" s="1"/>
      <c r="N95" s="1"/>
      <c r="O95" s="1"/>
      <c r="P95" s="1"/>
      <c r="Q95" s="1"/>
      <c r="R95" s="1"/>
      <c r="S95" s="1"/>
      <c r="T95" s="1"/>
      <c r="U95" s="1"/>
      <c r="V95" s="1"/>
      <c r="W95" s="4"/>
      <c r="Y95" s="3">
        <v>10</v>
      </c>
      <c r="Z95" s="15" t="s">
        <v>38</v>
      </c>
      <c r="AA95" s="15" t="s">
        <v>208</v>
      </c>
      <c r="AB95" s="8">
        <v>1307.8634879432839</v>
      </c>
      <c r="AC95" s="8">
        <v>1181.0301155590037</v>
      </c>
      <c r="AD95" s="8">
        <v>126.83337238428028</v>
      </c>
    </row>
    <row r="96" spans="1:33" x14ac:dyDescent="0.25">
      <c r="A96" s="1"/>
      <c r="B96" s="1"/>
      <c r="C96" s="1"/>
      <c r="D96" s="1"/>
      <c r="E96" s="1"/>
      <c r="F96" s="1"/>
      <c r="G96" s="1"/>
      <c r="H96" s="1"/>
      <c r="I96" s="1"/>
      <c r="J96" s="1"/>
      <c r="K96" s="1"/>
      <c r="L96" s="1"/>
      <c r="M96" s="1"/>
      <c r="N96" s="1"/>
      <c r="O96" s="1"/>
      <c r="P96" s="1"/>
      <c r="Q96" s="1"/>
      <c r="R96" s="1"/>
      <c r="S96" s="1"/>
      <c r="T96" s="1"/>
      <c r="U96" s="1"/>
      <c r="V96" s="1"/>
      <c r="W96" s="4"/>
      <c r="Y96" s="3">
        <v>11</v>
      </c>
      <c r="Z96" s="15" t="s">
        <v>9</v>
      </c>
      <c r="AA96" s="15" t="s">
        <v>209</v>
      </c>
      <c r="AB96" s="8">
        <v>1182.0939081290571</v>
      </c>
      <c r="AC96" s="8">
        <v>702.0209654837447</v>
      </c>
      <c r="AD96" s="8">
        <v>480.07294264531248</v>
      </c>
    </row>
    <row r="97" spans="1:30" x14ac:dyDescent="0.25">
      <c r="A97" s="1"/>
      <c r="B97" s="1"/>
      <c r="C97" s="1"/>
      <c r="D97" s="1"/>
      <c r="E97" s="1"/>
      <c r="F97" s="1"/>
      <c r="G97" s="1"/>
      <c r="H97" s="1"/>
      <c r="I97" s="1"/>
      <c r="J97" s="1"/>
      <c r="K97" s="1"/>
      <c r="L97" s="1"/>
      <c r="M97" s="1"/>
      <c r="N97" s="1"/>
      <c r="O97" s="1"/>
      <c r="P97" s="1"/>
      <c r="Q97" s="1"/>
      <c r="R97" s="1"/>
      <c r="S97" s="1"/>
      <c r="T97" s="1"/>
      <c r="U97" s="1"/>
      <c r="V97" s="1"/>
      <c r="W97" s="4"/>
      <c r="Y97" s="3">
        <v>12</v>
      </c>
      <c r="Z97" s="15" t="s">
        <v>43</v>
      </c>
      <c r="AA97" s="15" t="s">
        <v>210</v>
      </c>
      <c r="AB97" s="8">
        <v>1164.6239770731286</v>
      </c>
      <c r="AC97" s="8">
        <v>1050.5781026937243</v>
      </c>
      <c r="AD97" s="8">
        <v>114.04587437940418</v>
      </c>
    </row>
    <row r="98" spans="1:30" x14ac:dyDescent="0.25">
      <c r="A98" s="1"/>
      <c r="B98" s="1"/>
      <c r="C98" s="1"/>
      <c r="D98" s="1"/>
      <c r="E98" s="1"/>
      <c r="F98" s="1"/>
      <c r="G98" s="1"/>
      <c r="H98" s="1"/>
      <c r="I98" s="1"/>
      <c r="J98" s="1"/>
      <c r="K98" s="1"/>
      <c r="L98" s="1"/>
      <c r="M98" s="1"/>
      <c r="N98" s="1"/>
      <c r="O98" s="1"/>
      <c r="P98" s="1"/>
      <c r="Q98" s="1"/>
      <c r="R98" s="1"/>
      <c r="S98" s="1"/>
      <c r="T98" s="1"/>
      <c r="U98" s="1"/>
      <c r="V98" s="1"/>
      <c r="W98" s="4"/>
      <c r="Y98" s="3">
        <v>13</v>
      </c>
      <c r="Z98" s="15" t="s">
        <v>5</v>
      </c>
      <c r="AA98" s="15" t="s">
        <v>211</v>
      </c>
      <c r="AB98" s="8">
        <v>1156.1405421416046</v>
      </c>
      <c r="AC98" s="8">
        <v>969.37317622838646</v>
      </c>
      <c r="AD98" s="8">
        <v>186.76736591321804</v>
      </c>
    </row>
    <row r="99" spans="1:30" x14ac:dyDescent="0.25">
      <c r="A99" s="1"/>
      <c r="B99" s="1"/>
      <c r="C99" s="1"/>
      <c r="D99" s="1"/>
      <c r="E99" s="1"/>
      <c r="F99" s="1"/>
      <c r="G99" s="1"/>
      <c r="H99" s="1"/>
      <c r="I99" s="1"/>
      <c r="J99" s="1"/>
      <c r="K99" s="1"/>
      <c r="L99" s="1"/>
      <c r="M99" s="1"/>
      <c r="N99" s="1"/>
      <c r="O99" s="1"/>
      <c r="P99" s="1"/>
      <c r="Q99" s="1"/>
      <c r="R99" s="1"/>
      <c r="S99" s="1"/>
      <c r="T99" s="1"/>
      <c r="U99" s="1"/>
      <c r="V99" s="1"/>
      <c r="W99" s="4"/>
      <c r="Y99" s="3">
        <v>14</v>
      </c>
      <c r="Z99" s="15" t="s">
        <v>21</v>
      </c>
      <c r="AA99" s="15" t="s">
        <v>212</v>
      </c>
      <c r="AB99" s="8">
        <v>1155.5302185116864</v>
      </c>
      <c r="AC99" s="8">
        <v>1081.4303257379609</v>
      </c>
      <c r="AD99" s="8">
        <v>74.099892773725443</v>
      </c>
    </row>
    <row r="100" spans="1:30" x14ac:dyDescent="0.25">
      <c r="A100" s="1"/>
      <c r="B100" s="1"/>
      <c r="C100" s="1"/>
      <c r="D100" s="1"/>
      <c r="E100" s="1"/>
      <c r="F100" s="1"/>
      <c r="G100" s="1"/>
      <c r="H100" s="1"/>
      <c r="I100" s="1"/>
      <c r="J100" s="1"/>
      <c r="K100" s="1"/>
      <c r="L100" s="1"/>
      <c r="M100" s="1"/>
      <c r="N100" s="1"/>
      <c r="O100" s="1"/>
      <c r="P100" s="1"/>
      <c r="Q100" s="1"/>
      <c r="R100" s="1"/>
      <c r="S100" s="1"/>
      <c r="T100" s="1"/>
      <c r="U100" s="1"/>
      <c r="V100" s="1"/>
      <c r="W100" s="4"/>
      <c r="Y100" s="3">
        <v>15</v>
      </c>
      <c r="Z100" s="15" t="s">
        <v>31</v>
      </c>
      <c r="AA100" s="15" t="s">
        <v>213</v>
      </c>
      <c r="AB100" s="8">
        <v>1044.9754077260982</v>
      </c>
      <c r="AC100" s="8">
        <v>946.27025064174086</v>
      </c>
      <c r="AD100" s="8">
        <v>98.705157084357339</v>
      </c>
    </row>
    <row r="101" spans="1:30" x14ac:dyDescent="0.25">
      <c r="A101" s="1"/>
      <c r="B101" s="1"/>
      <c r="C101" s="1"/>
      <c r="D101" s="1"/>
      <c r="E101" s="1"/>
      <c r="F101" s="1"/>
      <c r="G101" s="1"/>
      <c r="H101" s="1"/>
      <c r="I101" s="1"/>
      <c r="J101" s="1"/>
      <c r="K101" s="1"/>
      <c r="L101" s="1"/>
      <c r="M101" s="1"/>
      <c r="N101" s="1"/>
      <c r="O101" s="1"/>
      <c r="P101" s="1"/>
      <c r="Q101" s="1"/>
      <c r="R101" s="1"/>
      <c r="S101" s="1"/>
      <c r="T101" s="1"/>
      <c r="U101" s="1"/>
      <c r="V101" s="1"/>
      <c r="W101" s="4"/>
      <c r="Y101" s="3">
        <v>16</v>
      </c>
      <c r="Z101" s="15" t="s">
        <v>22</v>
      </c>
      <c r="AA101" s="15" t="s">
        <v>214</v>
      </c>
      <c r="AB101" s="8">
        <v>1021.7223074684364</v>
      </c>
      <c r="AC101" s="8">
        <v>690.75676639092808</v>
      </c>
      <c r="AD101" s="8">
        <v>330.96554107750825</v>
      </c>
    </row>
    <row r="102" spans="1:30" x14ac:dyDescent="0.25">
      <c r="A102" s="1"/>
      <c r="B102" s="1"/>
      <c r="C102" s="1"/>
      <c r="D102" s="1"/>
      <c r="E102" s="1"/>
      <c r="F102" s="1"/>
      <c r="G102" s="1"/>
      <c r="H102" s="1"/>
      <c r="I102" s="1"/>
      <c r="J102" s="1"/>
      <c r="K102" s="1"/>
      <c r="L102" s="1"/>
      <c r="M102" s="1"/>
      <c r="N102" s="1"/>
      <c r="O102" s="1"/>
      <c r="P102" s="1"/>
      <c r="Q102" s="1"/>
      <c r="R102" s="1"/>
      <c r="S102" s="1"/>
      <c r="T102" s="1"/>
      <c r="U102" s="1"/>
      <c r="V102" s="1"/>
      <c r="W102" s="4"/>
      <c r="Y102" s="3">
        <v>17</v>
      </c>
      <c r="Z102" s="15" t="s">
        <v>18</v>
      </c>
      <c r="AA102" s="15" t="s">
        <v>215</v>
      </c>
      <c r="AB102" s="8">
        <v>1013.9684229603125</v>
      </c>
      <c r="AC102" s="8">
        <v>831.85363413131245</v>
      </c>
      <c r="AD102" s="8">
        <v>182.11478882900013</v>
      </c>
    </row>
    <row r="103" spans="1:30" x14ac:dyDescent="0.25">
      <c r="A103" s="1"/>
      <c r="B103" s="1"/>
      <c r="C103" s="1"/>
      <c r="D103" s="1"/>
      <c r="E103" s="1"/>
      <c r="F103" s="1"/>
      <c r="G103" s="1"/>
      <c r="H103" s="1"/>
      <c r="I103" s="1"/>
      <c r="J103" s="1"/>
      <c r="K103" s="1"/>
      <c r="L103" s="1"/>
      <c r="M103" s="1"/>
      <c r="N103" s="1"/>
      <c r="O103" s="1"/>
      <c r="P103" s="1"/>
      <c r="Q103" s="1"/>
      <c r="R103" s="1"/>
      <c r="S103" s="1"/>
      <c r="T103" s="1"/>
      <c r="U103" s="1"/>
      <c r="V103" s="1"/>
      <c r="W103" s="4"/>
      <c r="Y103" s="3">
        <v>18</v>
      </c>
      <c r="Z103" s="15" t="s">
        <v>8</v>
      </c>
      <c r="AA103" s="15" t="s">
        <v>216</v>
      </c>
      <c r="AB103" s="8">
        <v>945.08949550676266</v>
      </c>
      <c r="AC103" s="8">
        <v>633.33556914171572</v>
      </c>
      <c r="AD103" s="8">
        <v>311.75392636504688</v>
      </c>
    </row>
    <row r="104" spans="1:30" x14ac:dyDescent="0.25">
      <c r="A104" s="1"/>
      <c r="B104" s="1"/>
      <c r="C104" s="1"/>
      <c r="D104" s="1"/>
      <c r="E104" s="1"/>
      <c r="F104" s="1"/>
      <c r="G104" s="1"/>
      <c r="H104" s="1"/>
      <c r="I104" s="1"/>
      <c r="J104" s="1"/>
      <c r="K104" s="1"/>
      <c r="L104" s="1"/>
      <c r="M104" s="1"/>
      <c r="N104" s="1"/>
      <c r="O104" s="1"/>
      <c r="P104" s="1"/>
      <c r="Q104" s="1"/>
      <c r="R104" s="1"/>
      <c r="S104" s="1"/>
      <c r="T104" s="1"/>
      <c r="U104" s="1"/>
      <c r="V104" s="1"/>
      <c r="W104" s="4"/>
      <c r="Y104" s="3">
        <v>19</v>
      </c>
      <c r="Z104" s="15" t="s">
        <v>59</v>
      </c>
      <c r="AA104" s="15" t="s">
        <v>249</v>
      </c>
      <c r="AB104" s="8">
        <v>924.34985231446342</v>
      </c>
      <c r="AC104" s="8">
        <v>754.6386206469374</v>
      </c>
      <c r="AD104" s="8">
        <v>169.71123166752602</v>
      </c>
    </row>
    <row r="105" spans="1:30" x14ac:dyDescent="0.25">
      <c r="A105" s="1"/>
      <c r="B105" s="1"/>
      <c r="C105" s="1"/>
      <c r="D105" s="1"/>
      <c r="E105" s="1"/>
      <c r="F105" s="1"/>
      <c r="G105" s="1"/>
      <c r="H105" s="1"/>
      <c r="I105" s="1"/>
      <c r="J105" s="1"/>
      <c r="K105" s="1"/>
      <c r="L105" s="1"/>
      <c r="M105" s="1"/>
      <c r="N105" s="1"/>
      <c r="O105" s="1"/>
      <c r="P105" s="1"/>
      <c r="Q105" s="1"/>
      <c r="R105" s="1"/>
      <c r="S105" s="1"/>
      <c r="T105" s="1"/>
      <c r="U105" s="1"/>
      <c r="V105" s="1"/>
      <c r="W105" s="4"/>
      <c r="Y105" s="3">
        <v>20</v>
      </c>
      <c r="Z105" s="15" t="s">
        <v>6</v>
      </c>
      <c r="AA105" s="15" t="s">
        <v>218</v>
      </c>
      <c r="AB105" s="8">
        <v>922.94327772501686</v>
      </c>
      <c r="AC105" s="8">
        <v>684.23986475610343</v>
      </c>
      <c r="AD105" s="8">
        <v>238.70341296891345</v>
      </c>
    </row>
    <row r="106" spans="1:30" x14ac:dyDescent="0.25">
      <c r="A106" s="1"/>
      <c r="B106" s="1"/>
      <c r="C106" s="1"/>
      <c r="D106" s="1"/>
      <c r="E106" s="1"/>
      <c r="F106" s="1"/>
      <c r="G106" s="1"/>
      <c r="H106" s="1"/>
      <c r="I106" s="1"/>
      <c r="J106" s="1"/>
      <c r="K106" s="1"/>
      <c r="L106" s="1"/>
      <c r="M106" s="1"/>
      <c r="N106" s="1"/>
      <c r="O106" s="1"/>
      <c r="P106" s="1"/>
      <c r="Q106" s="1"/>
      <c r="R106" s="1"/>
      <c r="S106" s="1"/>
      <c r="T106" s="1"/>
      <c r="U106" s="1"/>
      <c r="V106" s="1"/>
      <c r="W106" s="4"/>
      <c r="Y106" s="3">
        <v>21</v>
      </c>
      <c r="Z106" s="15" t="s">
        <v>46</v>
      </c>
      <c r="AA106" s="15" t="s">
        <v>219</v>
      </c>
      <c r="AB106" s="8">
        <v>882.68879898788521</v>
      </c>
      <c r="AC106" s="8">
        <v>774.03911677309634</v>
      </c>
      <c r="AD106" s="8">
        <v>108.64968221478883</v>
      </c>
    </row>
    <row r="107" spans="1:30" x14ac:dyDescent="0.25">
      <c r="A107" s="1"/>
      <c r="B107" s="1"/>
      <c r="C107" s="1"/>
      <c r="D107" s="1"/>
      <c r="E107" s="1"/>
      <c r="F107" s="1"/>
      <c r="G107" s="1"/>
      <c r="H107" s="1"/>
      <c r="I107" s="1"/>
      <c r="J107" s="1"/>
      <c r="K107" s="1"/>
      <c r="L107" s="1"/>
      <c r="M107" s="1"/>
      <c r="N107" s="1"/>
      <c r="O107" s="1"/>
      <c r="P107" s="1"/>
      <c r="Q107" s="1"/>
      <c r="R107" s="1"/>
      <c r="S107" s="1"/>
      <c r="T107" s="1"/>
      <c r="U107" s="1"/>
      <c r="V107" s="1"/>
      <c r="W107" s="4"/>
      <c r="Y107" s="3">
        <v>22</v>
      </c>
      <c r="Z107" s="15" t="s">
        <v>45</v>
      </c>
      <c r="AA107" s="15" t="s">
        <v>220</v>
      </c>
      <c r="AB107" s="8">
        <v>823.49595737164077</v>
      </c>
      <c r="AC107" s="8">
        <v>581.72102519720409</v>
      </c>
      <c r="AD107" s="8">
        <v>241.77493217443671</v>
      </c>
    </row>
    <row r="108" spans="1:30" x14ac:dyDescent="0.25">
      <c r="A108" s="1"/>
      <c r="B108" s="1"/>
      <c r="C108" s="1"/>
      <c r="D108" s="1"/>
      <c r="E108" s="1"/>
      <c r="F108" s="1"/>
      <c r="G108" s="1"/>
      <c r="H108" s="1"/>
      <c r="I108" s="1"/>
      <c r="J108" s="1"/>
      <c r="K108" s="1"/>
      <c r="L108" s="1"/>
      <c r="M108" s="1"/>
      <c r="N108" s="1"/>
      <c r="O108" s="1"/>
      <c r="P108" s="1"/>
      <c r="Q108" s="1"/>
      <c r="R108" s="1"/>
      <c r="S108" s="1"/>
      <c r="T108" s="1"/>
      <c r="U108" s="1"/>
      <c r="V108" s="1"/>
      <c r="W108" s="4"/>
      <c r="Y108" s="3">
        <v>23</v>
      </c>
      <c r="Z108" s="15" t="s">
        <v>35</v>
      </c>
      <c r="AA108" s="15" t="s">
        <v>221</v>
      </c>
      <c r="AB108" s="8">
        <v>814.83428492566509</v>
      </c>
      <c r="AC108" s="8">
        <v>705.66485223399741</v>
      </c>
      <c r="AD108" s="8">
        <v>109.16943269166772</v>
      </c>
    </row>
    <row r="109" spans="1:30" x14ac:dyDescent="0.25">
      <c r="A109" s="1"/>
      <c r="B109" s="1"/>
      <c r="C109" s="1"/>
      <c r="D109" s="1"/>
      <c r="E109" s="1"/>
      <c r="F109" s="1"/>
      <c r="G109" s="1"/>
      <c r="H109" s="1"/>
      <c r="I109" s="1"/>
      <c r="J109" s="1"/>
      <c r="K109" s="1"/>
      <c r="L109" s="1"/>
      <c r="M109" s="1"/>
      <c r="N109" s="1"/>
      <c r="O109" s="1"/>
      <c r="P109" s="1"/>
      <c r="Q109" s="1"/>
      <c r="R109" s="1"/>
      <c r="S109" s="1"/>
      <c r="T109" s="1"/>
      <c r="U109" s="1"/>
      <c r="V109" s="1"/>
      <c r="W109" s="4"/>
      <c r="Y109" s="3">
        <v>24</v>
      </c>
      <c r="Z109" s="15" t="s">
        <v>1</v>
      </c>
      <c r="AA109" s="15" t="s">
        <v>222</v>
      </c>
      <c r="AB109" s="8">
        <v>813.66468402580824</v>
      </c>
      <c r="AC109" s="8">
        <v>597.32342756664571</v>
      </c>
      <c r="AD109" s="8">
        <v>216.34125645916254</v>
      </c>
    </row>
    <row r="110" spans="1:30" x14ac:dyDescent="0.25">
      <c r="A110" s="1"/>
      <c r="B110" s="1"/>
      <c r="C110" s="1"/>
      <c r="D110" s="1"/>
      <c r="E110" s="1"/>
      <c r="F110" s="1"/>
      <c r="G110" s="1"/>
      <c r="H110" s="1"/>
      <c r="I110" s="1"/>
      <c r="J110" s="1"/>
      <c r="K110" s="1"/>
      <c r="L110" s="1"/>
      <c r="M110" s="1"/>
      <c r="N110" s="1"/>
      <c r="O110" s="1"/>
      <c r="P110" s="1"/>
      <c r="Q110" s="1"/>
      <c r="R110" s="1"/>
      <c r="S110" s="1"/>
      <c r="T110" s="1"/>
      <c r="U110" s="1"/>
      <c r="V110" s="1"/>
      <c r="W110" s="4"/>
      <c r="Y110" s="3">
        <v>25</v>
      </c>
      <c r="Z110" s="15" t="s">
        <v>41</v>
      </c>
      <c r="AA110" s="15" t="s">
        <v>223</v>
      </c>
      <c r="AB110" s="8">
        <v>755.47810037666738</v>
      </c>
      <c r="AC110" s="8">
        <v>620.96666356443416</v>
      </c>
      <c r="AD110" s="8">
        <v>134.51143681223326</v>
      </c>
    </row>
    <row r="111" spans="1:30" x14ac:dyDescent="0.25">
      <c r="A111" s="1"/>
      <c r="B111" s="1"/>
      <c r="C111" s="1"/>
      <c r="D111" s="1"/>
      <c r="E111" s="1"/>
      <c r="F111" s="1"/>
      <c r="G111" s="1"/>
      <c r="H111" s="1"/>
      <c r="I111" s="1"/>
      <c r="J111" s="1"/>
      <c r="K111" s="1"/>
      <c r="L111" s="1"/>
      <c r="M111" s="1"/>
      <c r="N111" s="1"/>
      <c r="O111" s="1"/>
      <c r="P111" s="1"/>
      <c r="Q111" s="1"/>
      <c r="R111" s="1"/>
      <c r="S111" s="1"/>
      <c r="T111" s="1"/>
      <c r="U111" s="1"/>
      <c r="V111" s="1"/>
      <c r="W111" s="4"/>
      <c r="Y111" s="3">
        <v>26</v>
      </c>
      <c r="Z111" s="15" t="s">
        <v>28</v>
      </c>
      <c r="AA111" s="15" t="s">
        <v>224</v>
      </c>
      <c r="AB111" s="8">
        <v>741.77138047876542</v>
      </c>
      <c r="AC111" s="8">
        <v>680.34896755856232</v>
      </c>
      <c r="AD111" s="8">
        <v>61.42241292020308</v>
      </c>
    </row>
    <row r="112" spans="1:30" x14ac:dyDescent="0.25">
      <c r="A112" s="1"/>
      <c r="B112" s="1"/>
      <c r="C112" s="1"/>
      <c r="D112" s="1"/>
      <c r="E112" s="1"/>
      <c r="F112" s="1"/>
      <c r="G112" s="1"/>
      <c r="H112" s="1"/>
      <c r="I112" s="1"/>
      <c r="J112" s="1"/>
      <c r="K112" s="1"/>
      <c r="L112" s="1"/>
      <c r="M112" s="1"/>
      <c r="N112" s="1"/>
      <c r="O112" s="1"/>
      <c r="P112" s="1"/>
      <c r="Q112" s="1"/>
      <c r="R112" s="1"/>
      <c r="S112" s="1"/>
      <c r="T112" s="1"/>
      <c r="U112" s="1"/>
      <c r="V112" s="1"/>
      <c r="W112" s="4"/>
      <c r="Y112" s="3">
        <v>27</v>
      </c>
      <c r="Z112" s="15" t="s">
        <v>0</v>
      </c>
      <c r="AA112" s="15" t="s">
        <v>225</v>
      </c>
      <c r="AB112" s="8">
        <v>741.21684521764507</v>
      </c>
      <c r="AC112" s="8">
        <v>464.46977581862774</v>
      </c>
      <c r="AD112" s="8">
        <v>276.74706939901733</v>
      </c>
    </row>
    <row r="113" spans="1:30" x14ac:dyDescent="0.25">
      <c r="A113" s="1"/>
      <c r="B113" s="1"/>
      <c r="C113" s="1"/>
      <c r="D113" s="1"/>
      <c r="E113" s="1"/>
      <c r="F113" s="1"/>
      <c r="G113" s="1"/>
      <c r="H113" s="1"/>
      <c r="I113" s="1"/>
      <c r="J113" s="1"/>
      <c r="K113" s="1"/>
      <c r="L113" s="1"/>
      <c r="M113" s="1"/>
      <c r="N113" s="1"/>
      <c r="O113" s="1"/>
      <c r="P113" s="1"/>
      <c r="Q113" s="1"/>
      <c r="R113" s="1"/>
      <c r="S113" s="1"/>
      <c r="T113" s="1"/>
      <c r="U113" s="1"/>
      <c r="V113" s="1"/>
      <c r="W113" s="4"/>
      <c r="Y113" s="3">
        <v>28</v>
      </c>
      <c r="Z113" s="15" t="s">
        <v>26</v>
      </c>
      <c r="AA113" s="15" t="s">
        <v>226</v>
      </c>
      <c r="AB113" s="8">
        <v>713.53109832998791</v>
      </c>
      <c r="AC113" s="8">
        <v>663.36781260763485</v>
      </c>
      <c r="AD113" s="8">
        <v>50.163285722353116</v>
      </c>
    </row>
    <row r="114" spans="1:30" x14ac:dyDescent="0.25">
      <c r="A114" s="1"/>
      <c r="B114" s="1"/>
      <c r="C114" s="1"/>
      <c r="D114" s="1"/>
      <c r="E114" s="1"/>
      <c r="F114" s="1"/>
      <c r="G114" s="1"/>
      <c r="H114" s="1"/>
      <c r="I114" s="1"/>
      <c r="J114" s="1"/>
      <c r="K114" s="1"/>
      <c r="L114" s="1"/>
      <c r="M114" s="1"/>
      <c r="N114" s="1"/>
      <c r="O114" s="1"/>
      <c r="P114" s="1"/>
      <c r="Q114" s="1"/>
      <c r="R114" s="1"/>
      <c r="S114" s="1"/>
      <c r="T114" s="1"/>
      <c r="U114" s="1"/>
      <c r="V114" s="1"/>
      <c r="W114" s="4"/>
      <c r="Y114" s="3">
        <v>29</v>
      </c>
      <c r="Z114" s="15" t="s">
        <v>32</v>
      </c>
      <c r="AA114" s="15" t="s">
        <v>227</v>
      </c>
      <c r="AB114" s="8">
        <v>702.32156412765448</v>
      </c>
      <c r="AC114" s="8">
        <v>412.34651757715574</v>
      </c>
      <c r="AD114" s="8">
        <v>289.97504655049875</v>
      </c>
    </row>
    <row r="115" spans="1:30" x14ac:dyDescent="0.25">
      <c r="A115" s="1"/>
      <c r="B115" s="1"/>
      <c r="C115" s="1"/>
      <c r="D115" s="1"/>
      <c r="E115" s="1"/>
      <c r="F115" s="1"/>
      <c r="G115" s="1"/>
      <c r="H115" s="1"/>
      <c r="I115" s="1"/>
      <c r="J115" s="1"/>
      <c r="K115" s="1"/>
      <c r="L115" s="1"/>
      <c r="M115" s="1"/>
      <c r="N115" s="1"/>
      <c r="O115" s="1"/>
      <c r="P115" s="1"/>
      <c r="Q115" s="1"/>
      <c r="R115" s="1"/>
      <c r="S115" s="1"/>
      <c r="T115" s="1"/>
      <c r="U115" s="1"/>
      <c r="V115" s="1"/>
      <c r="W115" s="4"/>
      <c r="Y115" s="3">
        <v>30</v>
      </c>
      <c r="Z115" s="15" t="s">
        <v>27</v>
      </c>
      <c r="AA115" s="15" t="s">
        <v>228</v>
      </c>
      <c r="AB115" s="8">
        <v>664.88395576976575</v>
      </c>
      <c r="AC115" s="8">
        <v>552.57020312599116</v>
      </c>
      <c r="AD115" s="8">
        <v>112.31375264377454</v>
      </c>
    </row>
    <row r="116" spans="1:30" x14ac:dyDescent="0.25">
      <c r="A116" s="1"/>
      <c r="B116" s="1"/>
      <c r="C116" s="1"/>
      <c r="D116" s="1"/>
      <c r="E116" s="1"/>
      <c r="F116" s="1"/>
      <c r="G116" s="1"/>
      <c r="H116" s="1"/>
      <c r="I116" s="1"/>
      <c r="J116" s="1"/>
      <c r="K116" s="1"/>
      <c r="L116" s="1"/>
      <c r="M116" s="1"/>
      <c r="N116" s="1"/>
      <c r="O116" s="1"/>
      <c r="P116" s="1"/>
      <c r="Q116" s="1"/>
      <c r="R116" s="1"/>
      <c r="S116" s="1"/>
      <c r="T116" s="1"/>
      <c r="U116" s="1"/>
      <c r="V116" s="1"/>
      <c r="W116" s="4"/>
      <c r="Y116" s="3">
        <v>31</v>
      </c>
      <c r="Z116" s="15" t="s">
        <v>47</v>
      </c>
      <c r="AA116" s="15" t="s">
        <v>229</v>
      </c>
      <c r="AB116" s="8">
        <v>646.48339289309104</v>
      </c>
      <c r="AC116" s="8">
        <v>569.01419098503732</v>
      </c>
      <c r="AD116" s="8">
        <v>77.469201908053691</v>
      </c>
    </row>
    <row r="117" spans="1:30" x14ac:dyDescent="0.25">
      <c r="A117" s="1"/>
      <c r="B117" s="1"/>
      <c r="C117" s="1"/>
      <c r="D117" s="1"/>
      <c r="E117" s="1"/>
      <c r="F117" s="1"/>
      <c r="G117" s="1"/>
      <c r="H117" s="1"/>
      <c r="I117" s="1"/>
      <c r="J117" s="1"/>
      <c r="K117" s="1"/>
      <c r="L117" s="1"/>
      <c r="M117" s="1"/>
      <c r="N117" s="1"/>
      <c r="O117" s="1"/>
      <c r="P117" s="1"/>
      <c r="Q117" s="1"/>
      <c r="R117" s="1"/>
      <c r="S117" s="1"/>
      <c r="T117" s="1"/>
      <c r="U117" s="1"/>
      <c r="V117" s="1"/>
      <c r="W117" s="4"/>
      <c r="Y117" s="3">
        <v>32</v>
      </c>
      <c r="Z117" s="15" t="s">
        <v>40</v>
      </c>
      <c r="AA117" s="15" t="s">
        <v>230</v>
      </c>
      <c r="AB117" s="8">
        <v>625.89745635246777</v>
      </c>
      <c r="AC117" s="8">
        <v>499.32104171583887</v>
      </c>
      <c r="AD117" s="8">
        <v>126.5764146366289</v>
      </c>
    </row>
    <row r="118" spans="1:30" x14ac:dyDescent="0.25">
      <c r="A118" s="1"/>
      <c r="B118" s="1"/>
      <c r="C118" s="1"/>
      <c r="D118" s="1"/>
      <c r="E118" s="1"/>
      <c r="F118" s="1"/>
      <c r="G118" s="1"/>
      <c r="H118" s="1"/>
      <c r="I118" s="1"/>
      <c r="J118" s="1"/>
      <c r="K118" s="1"/>
      <c r="L118" s="1"/>
      <c r="M118" s="1"/>
      <c r="N118" s="1"/>
      <c r="O118" s="1"/>
      <c r="P118" s="1"/>
      <c r="Q118" s="1"/>
      <c r="R118" s="1"/>
      <c r="S118" s="1"/>
      <c r="T118" s="1"/>
      <c r="U118" s="1"/>
      <c r="V118" s="1"/>
      <c r="W118" s="4"/>
      <c r="Y118" s="3">
        <v>33</v>
      </c>
      <c r="Z118" s="15" t="s">
        <v>29</v>
      </c>
      <c r="AA118" s="15" t="s">
        <v>231</v>
      </c>
      <c r="AB118" s="8">
        <v>619.85174883118361</v>
      </c>
      <c r="AC118" s="8">
        <v>544.56889839342728</v>
      </c>
      <c r="AD118" s="8">
        <v>75.282850437756338</v>
      </c>
    </row>
    <row r="119" spans="1:30" x14ac:dyDescent="0.25">
      <c r="A119" s="1"/>
      <c r="B119" s="1"/>
      <c r="C119" s="1"/>
      <c r="D119" s="1"/>
      <c r="E119" s="1"/>
      <c r="F119" s="1"/>
      <c r="G119" s="1"/>
      <c r="H119" s="1"/>
      <c r="I119" s="1"/>
      <c r="J119" s="1"/>
      <c r="K119" s="1"/>
      <c r="L119" s="1"/>
      <c r="M119" s="1"/>
      <c r="N119" s="1"/>
      <c r="O119" s="1"/>
      <c r="P119" s="1"/>
      <c r="Q119" s="1"/>
      <c r="R119" s="1"/>
      <c r="S119" s="1"/>
      <c r="T119" s="1"/>
      <c r="U119" s="1"/>
      <c r="V119" s="1"/>
      <c r="W119" s="4"/>
      <c r="Y119" s="3">
        <v>34</v>
      </c>
      <c r="Z119" s="15" t="s">
        <v>44</v>
      </c>
      <c r="AA119" s="15" t="s">
        <v>232</v>
      </c>
      <c r="AB119" s="8">
        <v>618.16439934307095</v>
      </c>
      <c r="AC119" s="8">
        <v>480.41184968851962</v>
      </c>
      <c r="AD119" s="8">
        <v>137.7525496545513</v>
      </c>
    </row>
    <row r="120" spans="1:30" x14ac:dyDescent="0.25">
      <c r="A120" s="1"/>
      <c r="B120" s="1"/>
      <c r="C120" s="1"/>
      <c r="D120" s="1"/>
      <c r="E120" s="1"/>
      <c r="F120" s="1"/>
      <c r="G120" s="1"/>
      <c r="H120" s="1"/>
      <c r="I120" s="1"/>
      <c r="J120" s="1"/>
      <c r="K120" s="1"/>
      <c r="L120" s="1"/>
      <c r="M120" s="1"/>
      <c r="N120" s="1"/>
      <c r="O120" s="1"/>
      <c r="P120" s="1"/>
      <c r="Q120" s="1"/>
      <c r="R120" s="1"/>
      <c r="S120" s="1"/>
      <c r="T120" s="1"/>
      <c r="U120" s="1"/>
      <c r="V120" s="1"/>
      <c r="W120" s="4"/>
      <c r="Y120" s="3">
        <v>35</v>
      </c>
      <c r="Z120" s="15" t="s">
        <v>7</v>
      </c>
      <c r="AA120" s="15" t="s">
        <v>233</v>
      </c>
      <c r="AB120" s="8">
        <v>587.4618453965254</v>
      </c>
      <c r="AC120" s="8">
        <v>367.47934511137521</v>
      </c>
      <c r="AD120" s="8">
        <v>219.98250028515017</v>
      </c>
    </row>
    <row r="121" spans="1:30" x14ac:dyDescent="0.25">
      <c r="A121" s="1"/>
      <c r="B121" s="1"/>
      <c r="C121" s="1"/>
      <c r="D121" s="1"/>
      <c r="E121" s="1"/>
      <c r="F121" s="1"/>
      <c r="G121" s="1"/>
      <c r="H121" s="1"/>
      <c r="I121" s="1"/>
      <c r="J121" s="1"/>
      <c r="K121" s="1"/>
      <c r="L121" s="1"/>
      <c r="M121" s="1"/>
      <c r="N121" s="1"/>
      <c r="O121" s="1"/>
      <c r="P121" s="1"/>
      <c r="Q121" s="1"/>
      <c r="R121" s="1"/>
      <c r="S121" s="1"/>
      <c r="T121" s="1"/>
      <c r="U121" s="1"/>
      <c r="V121" s="1"/>
      <c r="W121" s="4"/>
      <c r="Y121" s="3">
        <v>36</v>
      </c>
      <c r="Z121" s="15" t="s">
        <v>34</v>
      </c>
      <c r="AA121" s="15" t="s">
        <v>234</v>
      </c>
      <c r="AB121" s="8">
        <v>584.51995694248751</v>
      </c>
      <c r="AC121" s="8">
        <v>426.00686143298071</v>
      </c>
      <c r="AD121" s="8">
        <v>158.51309550950683</v>
      </c>
    </row>
    <row r="122" spans="1:30" x14ac:dyDescent="0.25">
      <c r="A122" s="1"/>
      <c r="B122" s="1"/>
      <c r="C122" s="1"/>
      <c r="D122" s="1"/>
      <c r="E122" s="1"/>
      <c r="F122" s="1"/>
      <c r="G122" s="1"/>
      <c r="H122" s="1"/>
      <c r="I122" s="1"/>
      <c r="J122" s="1"/>
      <c r="K122" s="1"/>
      <c r="L122" s="1"/>
      <c r="M122" s="1"/>
      <c r="N122" s="1"/>
      <c r="O122" s="1"/>
      <c r="P122" s="1"/>
      <c r="Q122" s="1"/>
      <c r="R122" s="1"/>
      <c r="S122" s="1"/>
      <c r="T122" s="1"/>
      <c r="U122" s="1"/>
      <c r="V122" s="1"/>
      <c r="W122" s="4"/>
      <c r="Y122" s="3">
        <v>37</v>
      </c>
      <c r="Z122" s="15" t="s">
        <v>20</v>
      </c>
      <c r="AA122" s="15" t="s">
        <v>235</v>
      </c>
      <c r="AB122" s="8">
        <v>566.86464936769403</v>
      </c>
      <c r="AC122" s="8">
        <v>454.01391892779571</v>
      </c>
      <c r="AD122" s="8">
        <v>112.85073043989833</v>
      </c>
    </row>
    <row r="123" spans="1:30" x14ac:dyDescent="0.25">
      <c r="A123" s="1"/>
      <c r="B123" s="1"/>
      <c r="C123" s="1"/>
      <c r="D123" s="1"/>
      <c r="E123" s="1"/>
      <c r="F123" s="1"/>
      <c r="G123" s="1"/>
      <c r="H123" s="1"/>
      <c r="I123" s="1"/>
      <c r="J123" s="1"/>
      <c r="K123" s="1"/>
      <c r="L123" s="1"/>
      <c r="M123" s="1"/>
      <c r="N123" s="1"/>
      <c r="O123" s="1"/>
      <c r="P123" s="1"/>
      <c r="Q123" s="1"/>
      <c r="R123" s="1"/>
      <c r="S123" s="1"/>
      <c r="T123" s="1"/>
      <c r="U123" s="1"/>
      <c r="V123" s="1"/>
      <c r="W123" s="4"/>
      <c r="Y123" s="3">
        <v>38</v>
      </c>
      <c r="Z123" s="15" t="s">
        <v>39</v>
      </c>
      <c r="AA123" s="15" t="s">
        <v>236</v>
      </c>
      <c r="AB123" s="8">
        <v>516.11697078650911</v>
      </c>
      <c r="AC123" s="8">
        <v>454.31744138095848</v>
      </c>
      <c r="AD123" s="8">
        <v>61.799529405550601</v>
      </c>
    </row>
    <row r="124" spans="1:30" x14ac:dyDescent="0.25">
      <c r="A124" s="1"/>
      <c r="B124" s="1"/>
      <c r="C124" s="1"/>
      <c r="D124" s="1"/>
      <c r="E124" s="1"/>
      <c r="F124" s="1"/>
      <c r="G124" s="1"/>
      <c r="H124" s="1"/>
      <c r="I124" s="1"/>
      <c r="J124" s="1"/>
      <c r="K124" s="1"/>
      <c r="L124" s="1"/>
      <c r="M124" s="1"/>
      <c r="N124" s="1"/>
      <c r="O124" s="1"/>
      <c r="P124" s="1"/>
      <c r="Q124" s="1"/>
      <c r="R124" s="1"/>
      <c r="S124" s="1"/>
      <c r="T124" s="1"/>
      <c r="U124" s="1"/>
      <c r="V124" s="1"/>
      <c r="W124" s="4"/>
      <c r="Y124" s="3">
        <v>39</v>
      </c>
      <c r="Z124" s="15" t="s">
        <v>36</v>
      </c>
      <c r="AA124" s="15" t="s">
        <v>237</v>
      </c>
      <c r="AB124" s="8">
        <v>502.38698388770996</v>
      </c>
      <c r="AC124" s="8">
        <v>395.78647992991267</v>
      </c>
      <c r="AD124" s="8">
        <v>106.60050395779729</v>
      </c>
    </row>
    <row r="125" spans="1:30" x14ac:dyDescent="0.25">
      <c r="A125" s="1"/>
      <c r="B125" s="1"/>
      <c r="C125" s="1"/>
      <c r="D125" s="1"/>
      <c r="E125" s="1"/>
      <c r="F125" s="1"/>
      <c r="G125" s="1"/>
      <c r="H125" s="1"/>
      <c r="I125" s="1"/>
      <c r="J125" s="1"/>
      <c r="K125" s="1"/>
      <c r="L125" s="1"/>
      <c r="M125" s="1"/>
      <c r="N125" s="1"/>
      <c r="O125" s="1"/>
      <c r="P125" s="1"/>
      <c r="Q125" s="1"/>
      <c r="R125" s="1"/>
      <c r="S125" s="1"/>
      <c r="T125" s="1"/>
      <c r="U125" s="1"/>
      <c r="V125" s="1"/>
      <c r="W125" s="4"/>
      <c r="Y125" s="3">
        <v>40</v>
      </c>
      <c r="Z125" s="15" t="s">
        <v>25</v>
      </c>
      <c r="AA125" s="15" t="s">
        <v>238</v>
      </c>
      <c r="AB125" s="8">
        <v>494.56016166693138</v>
      </c>
      <c r="AC125" s="8">
        <v>333.58501672873285</v>
      </c>
      <c r="AD125" s="8">
        <v>160.9751449381985</v>
      </c>
    </row>
    <row r="126" spans="1:30" x14ac:dyDescent="0.25">
      <c r="A126" s="1"/>
      <c r="B126" s="1"/>
      <c r="C126" s="1"/>
      <c r="D126" s="1"/>
      <c r="E126" s="1"/>
      <c r="F126" s="1"/>
      <c r="G126" s="1"/>
      <c r="H126" s="1"/>
      <c r="I126" s="1"/>
      <c r="J126" s="1"/>
      <c r="K126" s="1"/>
      <c r="L126" s="1"/>
      <c r="M126" s="1"/>
      <c r="N126" s="1"/>
      <c r="O126" s="1"/>
      <c r="P126" s="1"/>
      <c r="Q126" s="1"/>
      <c r="R126" s="1"/>
      <c r="S126" s="1"/>
      <c r="T126" s="1"/>
      <c r="U126" s="1"/>
      <c r="V126" s="1"/>
      <c r="W126" s="4"/>
      <c r="Y126" s="3">
        <v>41</v>
      </c>
      <c r="Z126" s="15" t="s">
        <v>12</v>
      </c>
      <c r="AA126" s="15" t="s">
        <v>239</v>
      </c>
      <c r="AB126" s="8">
        <v>461.63447752423582</v>
      </c>
      <c r="AC126" s="8">
        <v>393.22768959077985</v>
      </c>
      <c r="AD126" s="8">
        <v>68.406787933455959</v>
      </c>
    </row>
    <row r="127" spans="1:30" x14ac:dyDescent="0.25">
      <c r="A127" s="1"/>
      <c r="B127" s="1"/>
      <c r="C127" s="1"/>
      <c r="D127" s="1"/>
      <c r="E127" s="1"/>
      <c r="F127" s="1"/>
      <c r="G127" s="1"/>
      <c r="H127" s="1"/>
      <c r="I127" s="1"/>
      <c r="J127" s="1"/>
      <c r="K127" s="1"/>
      <c r="L127" s="1"/>
      <c r="M127" s="1"/>
      <c r="N127" s="1"/>
      <c r="O127" s="1"/>
      <c r="P127" s="1"/>
      <c r="Q127" s="1"/>
      <c r="R127" s="1"/>
      <c r="S127" s="1"/>
      <c r="T127" s="1"/>
      <c r="U127" s="1"/>
      <c r="V127" s="1"/>
      <c r="W127" s="4"/>
      <c r="Y127" s="3">
        <v>42</v>
      </c>
      <c r="Z127" s="15" t="s">
        <v>19</v>
      </c>
      <c r="AA127" s="15" t="s">
        <v>240</v>
      </c>
      <c r="AB127" s="8">
        <v>399.7815708171276</v>
      </c>
      <c r="AC127" s="8">
        <v>354.64118154224178</v>
      </c>
      <c r="AD127" s="8">
        <v>45.140389274885827</v>
      </c>
    </row>
    <row r="128" spans="1:30" x14ac:dyDescent="0.25">
      <c r="A128" s="1"/>
      <c r="B128" s="1"/>
      <c r="C128" s="1"/>
      <c r="D128" s="1"/>
      <c r="E128" s="1"/>
      <c r="F128" s="1"/>
      <c r="G128" s="1"/>
      <c r="H128" s="1"/>
      <c r="I128" s="1"/>
      <c r="J128" s="1"/>
      <c r="K128" s="1"/>
      <c r="L128" s="1"/>
      <c r="M128" s="1"/>
      <c r="N128" s="1"/>
      <c r="O128" s="1"/>
      <c r="P128" s="1"/>
      <c r="Q128" s="1"/>
      <c r="R128" s="1"/>
      <c r="S128" s="1"/>
      <c r="T128" s="1"/>
      <c r="U128" s="1"/>
      <c r="V128" s="1"/>
      <c r="W128" s="4"/>
      <c r="Y128" s="3">
        <v>43</v>
      </c>
      <c r="Z128" s="15" t="s">
        <v>42</v>
      </c>
      <c r="AA128" s="15" t="s">
        <v>241</v>
      </c>
      <c r="AB128" s="8">
        <v>394.56749511853928</v>
      </c>
      <c r="AC128" s="8">
        <v>373.05009607977109</v>
      </c>
      <c r="AD128" s="8">
        <v>21.517399038768186</v>
      </c>
    </row>
    <row r="129" spans="1:30" x14ac:dyDescent="0.25">
      <c r="A129" s="1"/>
      <c r="B129" s="1"/>
      <c r="C129" s="1"/>
      <c r="D129" s="1"/>
      <c r="E129" s="1"/>
      <c r="F129" s="1"/>
      <c r="G129" s="1"/>
      <c r="H129" s="1"/>
      <c r="I129" s="1"/>
      <c r="J129" s="1"/>
      <c r="K129" s="1"/>
      <c r="L129" s="1"/>
      <c r="M129" s="1"/>
      <c r="N129" s="1"/>
      <c r="O129" s="1"/>
      <c r="P129" s="1"/>
      <c r="Q129" s="1"/>
      <c r="R129" s="1"/>
      <c r="S129" s="1"/>
      <c r="T129" s="1"/>
      <c r="U129" s="1"/>
      <c r="V129" s="1"/>
      <c r="W129" s="4"/>
      <c r="Y129" s="3">
        <v>44</v>
      </c>
      <c r="Z129" s="15" t="s">
        <v>23</v>
      </c>
      <c r="AA129" s="15" t="s">
        <v>242</v>
      </c>
      <c r="AB129" s="8">
        <v>330.04044609979252</v>
      </c>
      <c r="AC129" s="8">
        <v>225.6494458155625</v>
      </c>
      <c r="AD129" s="8">
        <v>104.39100028423002</v>
      </c>
    </row>
    <row r="130" spans="1:30" x14ac:dyDescent="0.25">
      <c r="A130" s="1"/>
      <c r="B130" s="1"/>
      <c r="C130" s="1"/>
      <c r="D130" s="1"/>
      <c r="E130" s="1"/>
      <c r="F130" s="1"/>
      <c r="G130" s="1"/>
      <c r="H130" s="1"/>
      <c r="I130" s="1"/>
      <c r="J130" s="1"/>
      <c r="K130" s="1"/>
      <c r="L130" s="1"/>
      <c r="M130" s="1"/>
      <c r="N130" s="1"/>
      <c r="O130" s="1"/>
      <c r="P130" s="1"/>
      <c r="Q130" s="1"/>
      <c r="R130" s="1"/>
      <c r="S130" s="1"/>
      <c r="T130" s="1"/>
      <c r="U130" s="1"/>
      <c r="V130" s="1"/>
      <c r="W130" s="4"/>
      <c r="Y130" s="3">
        <v>45</v>
      </c>
      <c r="Z130" s="15" t="e">
        <v>#N/A</v>
      </c>
      <c r="AA130" s="15" t="e">
        <v>#N/A</v>
      </c>
      <c r="AB130" s="8" t="e">
        <v>#N/A</v>
      </c>
      <c r="AC130" s="8" t="e">
        <v>#N/A</v>
      </c>
      <c r="AD130" s="8" t="e">
        <v>#N/A</v>
      </c>
    </row>
    <row r="131" spans="1:30" x14ac:dyDescent="0.25">
      <c r="A131" s="1"/>
      <c r="B131" s="1"/>
      <c r="C131" s="1"/>
      <c r="D131" s="1"/>
      <c r="E131" s="1"/>
      <c r="F131" s="1"/>
      <c r="G131" s="1"/>
      <c r="H131" s="1"/>
      <c r="I131" s="1"/>
      <c r="J131" s="1"/>
      <c r="K131" s="1"/>
      <c r="L131" s="1"/>
      <c r="M131" s="1"/>
      <c r="N131" s="1"/>
      <c r="O131" s="1"/>
      <c r="P131" s="1"/>
      <c r="Q131" s="1"/>
      <c r="R131" s="1"/>
      <c r="S131" s="1"/>
      <c r="T131" s="1"/>
      <c r="U131" s="1"/>
      <c r="V131" s="1"/>
      <c r="W131" s="4"/>
    </row>
    <row r="132" spans="1:30" x14ac:dyDescent="0.25">
      <c r="A132" s="1"/>
      <c r="B132" s="1"/>
      <c r="C132" s="1"/>
      <c r="D132" s="1"/>
      <c r="E132" s="1"/>
      <c r="F132" s="1"/>
      <c r="G132" s="1"/>
      <c r="H132" s="1"/>
      <c r="I132" s="1"/>
      <c r="J132" s="1"/>
      <c r="K132" s="1"/>
      <c r="L132" s="1"/>
      <c r="M132" s="1"/>
      <c r="N132" s="1"/>
      <c r="O132" s="1"/>
      <c r="P132" s="1"/>
      <c r="Q132" s="1"/>
      <c r="R132" s="1"/>
      <c r="S132" s="1"/>
      <c r="T132" s="1"/>
      <c r="U132" s="1"/>
      <c r="V132" s="1"/>
      <c r="W132" s="4"/>
    </row>
    <row r="133" spans="1:30" x14ac:dyDescent="0.25">
      <c r="A133" s="1"/>
      <c r="B133" s="1"/>
      <c r="C133" s="1"/>
      <c r="D133" s="1"/>
      <c r="E133" s="1"/>
      <c r="F133" s="1"/>
      <c r="G133" s="1"/>
      <c r="H133" s="1"/>
      <c r="I133" s="1"/>
      <c r="J133" s="1"/>
      <c r="K133" s="1"/>
      <c r="L133" s="1"/>
      <c r="M133" s="1"/>
      <c r="N133" s="1"/>
      <c r="O133" s="1"/>
      <c r="P133" s="1"/>
      <c r="Q133" s="1"/>
      <c r="R133" s="1"/>
      <c r="S133" s="1"/>
      <c r="T133" s="1"/>
      <c r="U133" s="1"/>
      <c r="V133" s="1"/>
      <c r="W133" s="4"/>
    </row>
    <row r="134" spans="1:30" x14ac:dyDescent="0.25">
      <c r="A134" s="1"/>
      <c r="B134" s="1"/>
      <c r="C134" s="1"/>
      <c r="D134" s="1"/>
      <c r="E134" s="1"/>
      <c r="F134" s="1"/>
      <c r="G134" s="1"/>
      <c r="H134" s="1"/>
      <c r="I134" s="1"/>
      <c r="J134" s="1"/>
      <c r="K134" s="1"/>
      <c r="L134" s="1"/>
      <c r="M134" s="1"/>
      <c r="N134" s="1"/>
      <c r="O134" s="1"/>
      <c r="P134" s="1"/>
      <c r="Q134" s="1"/>
      <c r="R134" s="1"/>
      <c r="S134" s="1"/>
      <c r="T134" s="1"/>
      <c r="U134" s="1"/>
      <c r="V134" s="1"/>
      <c r="W134" s="4"/>
    </row>
    <row r="135" spans="1:30" x14ac:dyDescent="0.25">
      <c r="A135" s="1"/>
      <c r="B135" s="1"/>
      <c r="C135" s="1"/>
      <c r="D135" s="1"/>
      <c r="E135" s="1"/>
      <c r="F135" s="1"/>
      <c r="G135" s="1"/>
      <c r="H135" s="1"/>
      <c r="I135" s="1"/>
      <c r="J135" s="1"/>
      <c r="K135" s="1"/>
      <c r="L135" s="1"/>
      <c r="M135" s="1"/>
      <c r="N135" s="1"/>
      <c r="O135" s="1"/>
      <c r="P135" s="1"/>
      <c r="Q135" s="1"/>
      <c r="R135" s="1"/>
      <c r="S135" s="1"/>
      <c r="T135" s="1"/>
      <c r="U135" s="1"/>
      <c r="V135" s="1"/>
      <c r="W135" s="4"/>
    </row>
    <row r="136" spans="1:30" x14ac:dyDescent="0.25">
      <c r="A136" s="1"/>
      <c r="B136" s="1"/>
      <c r="C136" s="1"/>
      <c r="D136" s="1"/>
      <c r="E136" s="1"/>
      <c r="F136" s="1"/>
      <c r="G136" s="1"/>
      <c r="H136" s="1"/>
      <c r="I136" s="1"/>
      <c r="J136" s="1"/>
      <c r="K136" s="1"/>
      <c r="L136" s="1"/>
      <c r="M136" s="1"/>
      <c r="N136" s="1"/>
      <c r="O136" s="1"/>
      <c r="P136" s="1"/>
      <c r="Q136" s="1"/>
      <c r="R136" s="1"/>
      <c r="S136" s="1"/>
      <c r="T136" s="1"/>
      <c r="U136" s="1"/>
      <c r="V136" s="1"/>
      <c r="W136" s="5"/>
    </row>
    <row r="137" spans="1:30" x14ac:dyDescent="0.25">
      <c r="A137" s="1"/>
      <c r="B137" s="1"/>
      <c r="C137" s="1"/>
      <c r="D137" s="1"/>
      <c r="E137" s="1"/>
      <c r="F137" s="1"/>
      <c r="G137" s="1"/>
      <c r="H137" s="1"/>
      <c r="I137" s="1"/>
      <c r="J137" s="1"/>
      <c r="K137" s="1"/>
      <c r="L137" s="1"/>
      <c r="M137" s="1"/>
      <c r="N137" s="1"/>
      <c r="O137" s="1"/>
      <c r="P137" s="1"/>
      <c r="Q137" s="1"/>
      <c r="R137" s="1"/>
      <c r="S137" s="1"/>
      <c r="T137" s="1"/>
      <c r="U137" s="1"/>
      <c r="V137" s="1"/>
      <c r="W137" s="5"/>
    </row>
    <row r="138" spans="1:30" x14ac:dyDescent="0.25">
      <c r="A138" s="1"/>
      <c r="B138" s="1"/>
      <c r="C138" s="1"/>
      <c r="D138" s="1"/>
      <c r="E138" s="1"/>
      <c r="F138" s="1"/>
      <c r="G138" s="1"/>
      <c r="H138" s="1"/>
      <c r="I138" s="1"/>
      <c r="J138" s="1"/>
      <c r="K138" s="1"/>
      <c r="L138" s="1"/>
      <c r="M138" s="1"/>
      <c r="N138" s="1"/>
      <c r="O138" s="1"/>
      <c r="P138" s="1"/>
      <c r="Q138" s="1"/>
      <c r="R138" s="1"/>
      <c r="S138" s="1"/>
      <c r="T138" s="1"/>
      <c r="U138" s="1"/>
      <c r="V138" s="1"/>
      <c r="W138" s="5"/>
    </row>
    <row r="139" spans="1:30" x14ac:dyDescent="0.25">
      <c r="A139" s="1"/>
      <c r="B139" s="1"/>
      <c r="C139" s="1"/>
      <c r="D139" s="1"/>
      <c r="E139" s="1"/>
      <c r="F139" s="1"/>
      <c r="G139" s="1"/>
      <c r="H139" s="1"/>
      <c r="I139" s="1"/>
      <c r="J139" s="1"/>
      <c r="K139" s="1"/>
      <c r="L139" s="1"/>
      <c r="M139" s="1"/>
      <c r="N139" s="1"/>
      <c r="O139" s="1"/>
      <c r="P139" s="1"/>
      <c r="Q139" s="1"/>
      <c r="R139" s="1"/>
      <c r="S139" s="1"/>
      <c r="T139" s="1"/>
      <c r="U139" s="1"/>
      <c r="V139" s="1"/>
      <c r="W139" s="5"/>
    </row>
  </sheetData>
  <mergeCells count="7">
    <mergeCell ref="A94:W94"/>
    <mergeCell ref="A1:W1"/>
    <mergeCell ref="A2:W2"/>
    <mergeCell ref="A3:K3"/>
    <mergeCell ref="L3:W3"/>
    <mergeCell ref="L5:W5"/>
    <mergeCell ref="A47:W47"/>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D8DB3-4755-4B4C-ABBA-A2621D1E8CEA}">
  <sheetPr codeName="Sheet6"/>
  <dimension ref="A1:A2"/>
  <sheetViews>
    <sheetView workbookViewId="0">
      <selection activeCell="F5" sqref="F5"/>
    </sheetView>
  </sheetViews>
  <sheetFormatPr defaultRowHeight="15" x14ac:dyDescent="0.25"/>
  <sheetData>
    <row r="1" spans="1:1" x14ac:dyDescent="0.25">
      <c r="A1" t="str" cm="1">
        <f t="array" aca="1" ref="A1" ca="1">CELL("filename")</f>
        <v>https://fmlv.sharepoint.com/sites/ESFD/Koplietojamie dokumenti/2021-2027/IEVIESANAS_PROGRESA_ANALIZE/3.Īstenošanas_vieta/2026/08/21-27/[Regioni_novadi_04.08.2026_publ.xlsx]Grafiski_ENG</v>
      </c>
    </row>
    <row r="2" spans="1:1" x14ac:dyDescent="0.25">
      <c r="A2" t="str">
        <f ca="1">MID(A1, SEARCH("_novadi_",A1,1)+8, 10)</f>
        <v>04.08.2026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5f3215d-01f7-4578-859e-d76708405c9e" xsi:nil="true"/>
    <_ip_UnifiedCompliancePolicyUIAction xmlns="http://schemas.microsoft.com/sharepoint/v3" xsi:nil="true"/>
    <lcf76f155ced4ddcb4097134ff3c332f xmlns="b99bf0c4-4503-4a3c-9d96-19981fcee4fa">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8B5E7D93344A654A8FEA6D64BD09EFA3" ma:contentTypeVersion="15" ma:contentTypeDescription="Izveidot jaunu dokumentu." ma:contentTypeScope="" ma:versionID="c09e6d9f1117f9556bfb3dc7188b79e3">
  <xsd:schema xmlns:xsd="http://www.w3.org/2001/XMLSchema" xmlns:xs="http://www.w3.org/2001/XMLSchema" xmlns:p="http://schemas.microsoft.com/office/2006/metadata/properties" xmlns:ns1="http://schemas.microsoft.com/sharepoint/v3" xmlns:ns2="b99bf0c4-4503-4a3c-9d96-19981fcee4fa" xmlns:ns3="c5f3215d-01f7-4578-859e-d76708405c9e" targetNamespace="http://schemas.microsoft.com/office/2006/metadata/properties" ma:root="true" ma:fieldsID="4d855cb2df1df8b19cab28ed4223e1af" ns1:_="" ns2:_="" ns3:_="">
    <xsd:import namespace="http://schemas.microsoft.com/sharepoint/v3"/>
    <xsd:import namespace="b99bf0c4-4503-4a3c-9d96-19981fcee4fa"/>
    <xsd:import namespace="c5f3215d-01f7-4578-859e-d76708405c9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Vienotās atbilstības politikas rekvizīti" ma:hidden="true" ma:internalName="_ip_UnifiedCompliancePolicyProperties">
      <xsd:simpleType>
        <xsd:restriction base="dms:Note"/>
      </xsd:simpleType>
    </xsd:element>
    <xsd:element name="_ip_UnifiedCompliancePolicyUIAction" ma:index="12" nillable="true" ma:displayName="Vienotās atbilstības politikas UI darbīb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9bf0c4-4503-4a3c-9d96-19981fcee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c20d572e-93f8-47b3-8c65-cc8b4da651f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5f3215d-01f7-4578-859e-d76708405c9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af656ed-2863-48a2-b8eb-507476b8953d}" ma:internalName="TaxCatchAll" ma:showField="CatchAllData" ma:web="c5f3215d-01f7-4578-859e-d76708405c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  s t a n d a l o n e = " n o " ? > < D a t a M a s h u p   x m l n s = " h t t p : / / s c h e m a s . m i c r o s o f t . c o m / D a t a M a s h u p " > A A A A A M U I 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7 / g T d q 0 A A A D 3 A A A A E g A A A E N v b m Z p Z y 9 Q Y W N r Y W d l L n h t b I S P Q Q u C M A C F 7 0 H / Q X Z 3 m w u D Y s 5 D V 4 U g k K 5 D h 4 7 m F m 4 6 / 1 u H f l J / I a W s b h 3 f e x + 8 9 x 6 3 O 0 3 H V g W D 6 K w 0 O g E R x C C w j u u K K 6 N F A r Q B K V u v 6 J G X F 1 6 L Y K K 1 3 Y + 2 S k D j 3 H W P k P c e + g 0 0 X Y 0 I x h E 6 5 9 m p b E T L w Q e W / + F Q 6 r m 2 F I D R 4 r W G E R j F M d y S H c Q U L S b N p f 4 C Z B o 8 p z 8 m P f T K 9 Z 1 g a g i z g q J F U v T + w J 4 A A A D / / w M A U E s D B B Q A A g A I A A A A I Q A k y Y M F 1 A M A A I 4 T A A A T A A A A R m 9 y b X V s Y X M v U 2 V j d G l v b j E u b e S X 3 U 7 j R h S A 7 5 H 2 H Y 6 8 N 4 5 k I p z d w r Y V F 9 m Q U L c r S m O g U j G y J v E Q h n h m 3 J k x h a J c c N M X 4 A l W v e u + h n m v j u M E E / 8 Q o J S 2 2 1 w 4 9 j n z c / 7 m f L b E Q 0 U 4 A z f 7 t 7 9 e W Z E n S O A A X h u 2 3 w 4 E l t i A T Q i x e r U C + u f y W A y x l n T P h z h s / s j F e M D 5 2 O y R E D c 7 n C n M l D S N z l f e v s R C e s d x s B r h k B G v R x h i N x 9 j o I Q R q Q Q 5 R V 7 X 7 b l b f n o 9 m P 4 5 u 1 u w C l t 8 H F O 9 D v F a a y 1 7 V V 8 2 P K d 7 4 H T d 9 k 7 b 9 X f 7 3 2 / 3 9 b 2 v n z 4 4 P 3 W 9 N 8 3 k D 6 k 3 5 j c f E U P S P y N Y o X T u u r f 2 z k t X 2 P A C J A b I 6 7 n + 9 K Z 5 H s p z o 2 E B i 8 P Q A i V i 3 L A y B 3 O / f f c E Y 5 V 6 n z l 9 e e g o T D f z u F j f E R Z s G t m w o 8 n h F l L o 6 H a Z z g l i I x 3 I v Y t o G s I 9 N N A h 2 h O I y W M u a I e H M W W p U p q l P a 3 L S y M b Y B v a P D 0 I F D 5 X E w v m 8 l a N / E 2 N / G 2 N / I s a + X q N f K N G / q 5 G / m W N 3 F 5 b U E z y 8 P c x 5 W d p 3 H g E f f 6 L z G P n j k l k F g J r t f K Z u 4 J T r r T m G 4 w C X X z 5 z J l m J j c r N r H g c D a o H Y b u E I V I y M 2 0 L o 4 a l R m 1 l 6 a 0 Z E 2 a V C 0 8 x W M l S 1 E 5 Q A S i T I k g + X S n n G F a z k C E v p E I P i B 1 p o 9 O a Y H p 8 Z L J 9 W l M E U h 0 8 1 t y T f W T h B 0 u U a w P l H z 4 l G 9 j Q Q I i x 8 k V o F m p F 6 b u 3 m N q a X C 7 e o 0 d f o a C s l V 9 n P y u W 1 F Z s U e i s n C f k Z 9 j v K y W s s z c K Y h M M R O b x d R a T 8 r H w 1 L w u K j f H + g 7 n r a j C L N A e / B D j M V F 7 m i H 0 w F h 2 L w s B 8 O C b V 3 m u Q X E g p 7 j j x Z l k 8 a r F c J q d s l p U V j p 8 y H G 9 n J i F H z P W n i J G o V R S + D x 4 F Z W u f l j m 9 n T e l n J o 5 c B F W I X V Z x a F P 9 N m L q j s J + J X 3 Y 9 v + x / F 8 D s B Y L B T k x j I e v J I B V S s b y P P 8 W m s f i M g M 1 n v j b D 4 8 a j p 4 s U J L p t J F d D 3 T m k P r m p w f O 1 H K b W 3 z Z T X z N G q Q E K t c m A o l N O J X T 3 + / M N 9 b w B F h k x 0 V j p D k 2 A / E r R W C Z X S j d r G V O K K g b / F 7 F 3 b / b + Y s T n A V k w l C F a b W i q y A 0 t s a u y E v P X q 6 f V l + H m O D Y m i + g r m p q z r w z N z + i D y V m K v 7 L 7 N Q Q s D 3 w u C N a Z 8 D I c r P L r H 0 X h s 3 6 y / X / I 1 n N g 2 4 X 3 6 0 2 7 C W H y a T R 9 P 6 / p 7 V 0 X j j k L i K 7 + C u 3 B + 2 r 5 i 7 b y W 8 7 o N U Z T s k y q 4 9 V a G q + q 7 v v 4 C N R 7 Z T / M r V b q V n 2 W n o E r t 4 X Q F l A 4 0 5 i m v A i T 6 5 E i e L Y z A T O 1 o 4 y O n P N + + p 4 4 z 8 U y p P w J A A D / / w M A U E s B A i 0 A F A A G A A g A A A A h A C r d q k D S A A A A N w E A A B M A A A A A A A A A A A A A A A A A A A A A A F t D b 2 5 0 Z W 5 0 X 1 R 5 c G V z X S 5 4 b W x Q S w E C L Q A U A A I A C A A A A C E A 7 / g T d q 0 A A A D 3 A A A A E g A A A A A A A A A A A A A A A A A L A w A A Q 2 9 u Z m l n L 1 B h Y 2 t h Z 2 U u e G 1 s U E s B A i 0 A F A A C A A g A A A A h A C T J g w X U A w A A j h M A A B M A A A A A A A A A A A A A A A A A 6 A M A A E Z v c m 1 1 b G F z L 1 N l Y 3 R p b 2 4 x L m 1 Q S w U G A A A A A A M A A w D C A A A A 7 Q c A A A A A E g 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m Z h b H N l P C 9 G a X J l d 2 F s b E V u Y W J s Z W Q + P C 9 Q Z X J t a X N z a W 9 u T G l z d D 7 u M g A A A A A A A M w y 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M V 9 B Z H J l c 2 U 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4 L T A 0 V D A 4 O j M 0 O j Q 1 L j g 0 M T k 2 N j h a I i 8 + P E V u d H J 5 I F R 5 c G U 9 I k Z p b G x D b 2 x 1 b W 5 U e X B l c y I g V m F s d W U 9 I n N C Z 1 l H Q m d Z R 0 J n V U Z C U V U 9 I i 8 + P E V u d H J 5 I F R 5 c G U 9 I k Z p b G x D b 2 x 1 b W 5 O Y W 1 l c y I g V m F s d W U 9 I n N b J n F 1 b 3 Q 7 U H J v a m V r d H M m c X V v d D s s J n F 1 b 3 Q 7 Q W R y Z X N l J n F 1 b 3 Q 7 L C Z x d W 9 0 O 0 5 v d m F k c y Z x d W 9 0 O y w m c X V v d D t S Z c S j a W 9 u c y Z x d W 9 0 O y w m c X V v d D t U a X B z J n F 1 b 3 Q 7 L C Z x d W 9 0 O 1 V u a X F 1 Z S Z x d W 9 0 O y w m c X V v d D t T Y c W G x J N t x J N q c y Z x d W 9 0 O y w m c X V v d D t B d G J h b H N 0 Y S B h c G p v b X M g R V V S J n F 1 b 3 Q 7 L C Z x d W 9 0 O 0 Z h a 3 R p c 2 t p I G l 6 b W F r c 8 S B d M S B I H N 1 b W 1 h J n F 1 b 3 Q 7 L C Z x d W 9 0 O 0 V T I G Z v b m R p I E Z J J n F 1 b 3 Q 7 L C Z x d W 9 0 O 1 Z C I E Z J 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1 Y W F i Z j g 1 Y S 1 i M D Y 3 L T Q y M D E t O G R k N S 0 1 Y T N l N z A 0 Y j l k M m Q i L z 4 8 R W 5 0 c n k g V H l w Z T 0 i U m V s Y X R p b 2 5 z a G l w S W 5 m b 0 N v b n R h a W 5 l c i I g V m F s d W U 9 I n N 7 J n F 1 b 3 Q 7 Y 2 9 s d W 1 u Q 2 9 1 b n Q m c X V v d D s 6 M T E s J n F 1 b 3 Q 7 a 2 V 5 Q 2 9 s d W 1 u T m F t Z X M m c X V v d D s 6 W 1 0 s J n F 1 b 3 Q 7 c X V l c n l S Z W x h d G l v b n N o a X B z J n F 1 b 3 Q 7 O l t d L C Z x d W 9 0 O 2 N v b H V t b k l k Z W 5 0 a X R p Z X M m c X V v d D s 6 W y Z x d W 9 0 O 1 N l Y 3 R p b 2 4 x L z F f Q W R y Z X N l L 0 F 1 d G 9 S Z W 1 v d m V k Q 2 9 s d W 1 u c z E u e 1 B y b 2 p l a 3 R z L D B 9 J n F 1 b 3 Q 7 L C Z x d W 9 0 O 1 N l Y 3 R p b 2 4 x L z F f Q W R y Z X N l L 0 F 1 d G 9 S Z W 1 v d m V k Q 2 9 s d W 1 u c z E u e 0 F k c m V z Z S w x f S Z x d W 9 0 O y w m c X V v d D t T Z W N 0 a W 9 u M S 8 x X 0 F k c m V z Z S 9 B d X R v U m V t b 3 Z l Z E N v b H V t b n M x L n t O b 3 Z h Z H M s M n 0 m c X V v d D s s J n F 1 b 3 Q 7 U 2 V j d G l v b j E v M V 9 B Z H J l c 2 U v Q X V 0 b 1 J l b W 9 2 Z W R D b 2 x 1 b W 5 z M S 5 7 U m X E o 2 l v b n M s M 3 0 m c X V v d D s s J n F 1 b 3 Q 7 U 2 V j d G l v b j E v M V 9 B Z H J l c 2 U v Q X V 0 b 1 J l b W 9 2 Z W R D b 2 x 1 b W 5 z M S 5 7 V G l w c y w 0 f S Z x d W 9 0 O y w m c X V v d D t T Z W N 0 a W 9 u M S 8 x X 0 F k c m V z Z S 9 B d X R v U m V t b 3 Z l Z E N v b H V t b n M x L n t V b m l x d W U s N X 0 m c X V v d D s s J n F 1 b 3 Q 7 U 2 V j d G l v b j E v M V 9 B Z H J l c 2 U v Q X V 0 b 1 J l b W 9 2 Z W R D b 2 x 1 b W 5 z M S 5 7 U 2 H F h s S T b c S T a n M s N n 0 m c X V v d D s s J n F 1 b 3 Q 7 U 2 V j d G l v b j E v M V 9 B Z H J l c 2 U v Q X V 0 b 1 J l b W 9 2 Z W R D b 2 x 1 b W 5 z M S 5 7 Q X R i Y W x z d G E g Y X B q b 2 1 z I E V V U i w 3 f S Z x d W 9 0 O y w m c X V v d D t T Z W N 0 a W 9 u M S 8 x X 0 F k c m V z Z S 9 B d X R v U m V t b 3 Z l Z E N v b H V t b n M x L n t G Y W t 0 a X N r a S B p e m 1 h a 3 P E g X T E g S B z d W 1 t Y S w 4 f S Z x d W 9 0 O y w m c X V v d D t T Z W N 0 a W 9 u M S 8 x X 0 F k c m V z Z S 9 B d X R v U m V t b 3 Z l Z E N v b H V t b n M x L n t F U y B m b 2 5 k a S B G S S w 5 f S Z x d W 9 0 O y w m c X V v d D t T Z W N 0 a W 9 u M S 8 x X 0 F k c m V z Z S 9 B d X R v U m V t b 3 Z l Z E N v b H V t b n M x L n t W Q i B G S S w x M H 0 m c X V v d D t d L C Z x d W 9 0 O 0 N v b H V t b k N v d W 5 0 J n F 1 b 3 Q 7 O j E x L C Z x d W 9 0 O 0 t l e U N v b H V t b k 5 h b W V z J n F 1 b 3 Q 7 O l t d L C Z x d W 9 0 O 0 N v b H V t b k l k Z W 5 0 a X R p Z X M m c X V v d D s 6 W y Z x d W 9 0 O 1 N l Y 3 R p b 2 4 x L z F f Q W R y Z X N l L 0 F 1 d G 9 S Z W 1 v d m V k Q 2 9 s d W 1 u c z E u e 1 B y b 2 p l a 3 R z L D B 9 J n F 1 b 3 Q 7 L C Z x d W 9 0 O 1 N l Y 3 R p b 2 4 x L z F f Q W R y Z X N l L 0 F 1 d G 9 S Z W 1 v d m V k Q 2 9 s d W 1 u c z E u e 0 F k c m V z Z S w x f S Z x d W 9 0 O y w m c X V v d D t T Z W N 0 a W 9 u M S 8 x X 0 F k c m V z Z S 9 B d X R v U m V t b 3 Z l Z E N v b H V t b n M x L n t O b 3 Z h Z H M s M n 0 m c X V v d D s s J n F 1 b 3 Q 7 U 2 V j d G l v b j E v M V 9 B Z H J l c 2 U v Q X V 0 b 1 J l b W 9 2 Z W R D b 2 x 1 b W 5 z M S 5 7 U m X E o 2 l v b n M s M 3 0 m c X V v d D s s J n F 1 b 3 Q 7 U 2 V j d G l v b j E v M V 9 B Z H J l c 2 U v Q X V 0 b 1 J l b W 9 2 Z W R D b 2 x 1 b W 5 z M S 5 7 V G l w c y w 0 f S Z x d W 9 0 O y w m c X V v d D t T Z W N 0 a W 9 u M S 8 x X 0 F k c m V z Z S 9 B d X R v U m V t b 3 Z l Z E N v b H V t b n M x L n t V b m l x d W U s N X 0 m c X V v d D s s J n F 1 b 3 Q 7 U 2 V j d G l v b j E v M V 9 B Z H J l c 2 U v Q X V 0 b 1 J l b W 9 2 Z W R D b 2 x 1 b W 5 z M S 5 7 U 2 H F h s S T b c S T a n M s N n 0 m c X V v d D s s J n F 1 b 3 Q 7 U 2 V j d G l v b j E v M V 9 B Z H J l c 2 U v Q X V 0 b 1 J l b W 9 2 Z W R D b 2 x 1 b W 5 z M S 5 7 Q X R i Y W x z d G E g Y X B q b 2 1 z I E V V U i w 3 f S Z x d W 9 0 O y w m c X V v d D t T Z W N 0 a W 9 u M S 8 x X 0 F k c m V z Z S 9 B d X R v U m V t b 3 Z l Z E N v b H V t b n M x L n t G Y W t 0 a X N r a S B p e m 1 h a 3 P E g X T E g S B z d W 1 t Y S w 4 f S Z x d W 9 0 O y w m c X V v d D t T Z W N 0 a W 9 u M S 8 x X 0 F k c m V z Z S 9 B d X R v U m V t b 3 Z l Z E N v b H V t b n M x L n t F U y B m b 2 5 k a S B G S S w 5 f S Z x d W 9 0 O y w m c X V v d D t T Z W N 0 a W 9 u M S 8 x X 0 F k c m V z Z S 9 B d X R v U m V t b 3 Z l Z E N v b H V t b n M x L n t W Q i B G S S w x M H 0 m c X V v d D t d L C Z x d W 9 0 O 1 J l b G F 0 a W 9 u c 2 h p c E l u Z m 8 m c X V v d D s 6 W 1 1 9 I i 8 + P E V u d H J 5 I F R 5 c G U 9 I l J l c 3 V s d F R 5 c G U i I F Z h b H V l P S J z V G F i b G U i L z 4 8 R W 5 0 c n k g V H l w Z T 0 i T m F 2 a W d h d G l v b l N 0 Z X B O Y W 1 l I i B W Y W x 1 Z T 0 i c 0 5 h d m l n Y X R p b 2 4 i L z 4 8 R W 5 0 c n k g V H l w Z T 0 i R m l s b E 9 i a m V j d F R 5 c G U i I F Z h b H V l P S J z Q 2 9 u b m V j d G l v b k 9 u b H k i L z 4 8 R W 5 0 c n k g V H l w Z T 0 i T m F t Z V V w Z G F 0 Z W R B Z n R l c k Z p b G w i I F Z h b H V l P S J s M C I v P j w v U 3 R h Y m x l R W 5 0 c m l l c z 4 8 L 0 l 0 Z W 0 + P E l 0 Z W 0 + P E l 0 Z W 1 M b 2 N h d G l v b j 4 8 S X R l b V R 5 c G U + R m 9 y b X V s Y T w v S X R l b V R 5 c G U + P E l 0 Z W 1 Q Y X R o P l N l Y 3 R p b 2 4 x L 0 d h b G F z Y S V D N S U 4 N i V D N C U 5 M 2 0 l Q z Q l O T N q a 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Y t M D g t M D R U M D g 6 M z Q 6 N D U u O D g 1 O D c w O F o i L z 4 8 R W 5 0 c n k g V H l w Z T 0 i R m l s b E N v b H V t b l R 5 c G V z I i B W Y W x 1 Z T 0 i c 0 J n W U Z C U V l H Q m d Z P S I v P j x F b n R y e S B U e X B l P S J G a W x s Q 2 9 s d W 1 u T m F t Z X M i I F Z h b H V l P S J z W y Z x d W 9 0 O 1 B y b 2 p l a 3 R z J n F 1 b 3 Q 7 L C Z x d W 9 0 O 1 N h x Y b E k 2 3 E k 2 p z J n F 1 b 3 Q 7 L C Z x d W 9 0 O 0 F 0 Y m F s c 3 R h I G F w a m 9 t c y B F V V I m c X V v d D s s J n F 1 b 3 Q 7 R m F r d G l z a 2 k g a X p t Y W t z x I F 0 x I E g c 3 V t b W E m c X V v d D s s J n F 1 b 3 Q 7 T m 9 2 Y W R z J n F 1 b 3 Q 7 L C Z x d W 9 0 O 1 J l x K N p b 2 5 z J n F 1 b 3 Q 7 L C Z x d W 9 0 O 1 R p c H M m c X V v d D s s J n F 1 b 3 Q 7 V W 5 p c X V l 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N m N T F j N T k z N S 0 4 M W F j L T R m Z W U t O D J m N y 0 5 M j J j O G R h Y j V m O T Q i L z 4 8 R W 5 0 c n k g V H l w Z T 0 i U m V s Y X R p b 2 5 z a G l w S W 5 m b 0 N v b n R h a W 5 l c i I g V m F s d W U 9 I n N 7 J n F 1 b 3 Q 7 Y 2 9 s d W 1 u Q 2 9 1 b n Q m c X V v d D s 6 O C w m c X V v d D t r Z X l D b 2 x 1 b W 5 O Y W 1 l c y Z x d W 9 0 O z p b X S w m c X V v d D t x d W V y e V J l b G F 0 a W 9 u c 2 h p c H M m c X V v d D s 6 W 1 0 s J n F 1 b 3 Q 7 Y 2 9 s d W 1 u S W R l b n R p d G l l c y Z x d W 9 0 O z p b J n F 1 b 3 Q 7 U 2 V j d G l v b j E v R 2 F s Y X N h x Y b E k 2 3 E k 2 p p L 0 F 1 d G 9 S Z W 1 v d m V k Q 2 9 s d W 1 u c z E u e 1 B y b 2 p l a 3 R z L D B 9 J n F 1 b 3 Q 7 L C Z x d W 9 0 O 1 N l Y 3 R p b 2 4 x L 0 d h b G F z Y c W G x J N t x J N q a S 9 B d X R v U m V t b 3 Z l Z E N v b H V t b n M x L n t T Y c W G x J N t x J N q c y w x f S Z x d W 9 0 O y w m c X V v d D t T Z W N 0 a W 9 u M S 9 H Y W x h c 2 H F h s S T b c S T a m k v Q X V 0 b 1 J l b W 9 2 Z W R D b 2 x 1 b W 5 z M S 5 7 Q X R i Y W x z d G E g Y X B q b 2 1 z I E V V U i w y f S Z x d W 9 0 O y w m c X V v d D t T Z W N 0 a W 9 u M S 9 H Y W x h c 2 H F h s S T b c S T a m k v Q X V 0 b 1 J l b W 9 2 Z W R D b 2 x 1 b W 5 z M S 5 7 R m F r d G l z a 2 k g a X p t Y W t z x I F 0 x I E g c 3 V t b W E s M 3 0 m c X V v d D s s J n F 1 b 3 Q 7 U 2 V j d G l v b j E v R 2 F s Y X N h x Y b E k 2 3 E k 2 p p L 0 F 1 d G 9 S Z W 1 v d m V k Q 2 9 s d W 1 u c z E u e 0 5 v d m F k c y w 0 f S Z x d W 9 0 O y w m c X V v d D t T Z W N 0 a W 9 u M S 9 H Y W x h c 2 H F h s S T b c S T a m k v Q X V 0 b 1 J l b W 9 2 Z W R D b 2 x 1 b W 5 z M S 5 7 U m X E o 2 l v b n M s N X 0 m c X V v d D s s J n F 1 b 3 Q 7 U 2 V j d G l v b j E v R 2 F s Y X N h x Y b E k 2 3 E k 2 p p L 0 F 1 d G 9 S Z W 1 v d m V k Q 2 9 s d W 1 u c z E u e 1 R p c H M s N n 0 m c X V v d D s s J n F 1 b 3 Q 7 U 2 V j d G l v b j E v R 2 F s Y X N h x Y b E k 2 3 E k 2 p p L 0 F 1 d G 9 S Z W 1 v d m V k Q 2 9 s d W 1 u c z E u e 1 V u a X F 1 Z S w 3 f S Z x d W 9 0 O 1 0 s J n F 1 b 3 Q 7 Q 2 9 s d W 1 u Q 2 9 1 b n Q m c X V v d D s 6 O C w m c X V v d D t L Z X l D b 2 x 1 b W 5 O Y W 1 l c y Z x d W 9 0 O z p b X S w m c X V v d D t D b 2 x 1 b W 5 J Z G V u d G l 0 a W V z J n F 1 b 3 Q 7 O l s m c X V v d D t T Z W N 0 a W 9 u M S 9 H Y W x h c 2 H F h s S T b c S T a m k v Q X V 0 b 1 J l b W 9 2 Z W R D b 2 x 1 b W 5 z M S 5 7 U H J v a m V r d H M s M H 0 m c X V v d D s s J n F 1 b 3 Q 7 U 2 V j d G l v b j E v R 2 F s Y X N h x Y b E k 2 3 E k 2 p p L 0 F 1 d G 9 S Z W 1 v d m V k Q 2 9 s d W 1 u c z E u e 1 N h x Y b E k 2 3 E k 2 p z L D F 9 J n F 1 b 3 Q 7 L C Z x d W 9 0 O 1 N l Y 3 R p b 2 4 x L 0 d h b G F z Y c W G x J N t x J N q a S 9 B d X R v U m V t b 3 Z l Z E N v b H V t b n M x L n t B d G J h b H N 0 Y S B h c G p v b X M g R V V S L D J 9 J n F 1 b 3 Q 7 L C Z x d W 9 0 O 1 N l Y 3 R p b 2 4 x L 0 d h b G F z Y c W G x J N t x J N q a S 9 B d X R v U m V t b 3 Z l Z E N v b H V t b n M x L n t G Y W t 0 a X N r a S B p e m 1 h a 3 P E g X T E g S B z d W 1 t Y S w z f S Z x d W 9 0 O y w m c X V v d D t T Z W N 0 a W 9 u M S 9 H Y W x h c 2 H F h s S T b c S T a m k v Q X V 0 b 1 J l b W 9 2 Z W R D b 2 x 1 b W 5 z M S 5 7 T m 9 2 Y W R z L D R 9 J n F 1 b 3 Q 7 L C Z x d W 9 0 O 1 N l Y 3 R p b 2 4 x L 0 d h b G F z Y c W G x J N t x J N q a S 9 B d X R v U m V t b 3 Z l Z E N v b H V t b n M x L n t S Z c S j a W 9 u c y w 1 f S Z x d W 9 0 O y w m c X V v d D t T Z W N 0 a W 9 u M S 9 H Y W x h c 2 H F h s S T b c S T a m k v Q X V 0 b 1 J l b W 9 2 Z W R D b 2 x 1 b W 5 z M S 5 7 V G l w c y w 2 f S Z x d W 9 0 O y w m c X V v d D t T Z W N 0 a W 9 u M S 9 H Y W x h c 2 H F h s S T b c S T a m k v Q X V 0 b 1 J l b W 9 2 Z W R D b 2 x 1 b W 5 z M S 5 7 V W 5 p c X V l L D d 9 J n F 1 b 3 Q 7 X S w m c X V v d D t S Z W x h d G l v b n N o a X B J b m Z v J n F 1 b 3 Q 7 O l t d f S I v P j x F b n R y e S B U e X B l P S J S Z X N 1 b H R U e X B l I i B W Y W x 1 Z T 0 i c 1 R h Y m x l I i 8 + P E V u d H J 5 I F R 5 c G U 9 I k 5 h d m l n Y X R p b 2 5 T d G V w T m F t Z S I g V m F s d W U 9 I n N O Y X Z p Z 2 F 0 a W 9 u I i 8 + P E V u d H J 5 I F R 5 c G U 9 I k Z p b G x P Y m p l Y 3 R U e X B l I i B W Y W x 1 Z T 0 i c 0 N v b m 5 l Y 3 R p b 2 5 P b m x 5 I i 8 + P E V u d H J 5 I F R 5 c G U 9 I k 5 h b W V V c G R h d G V k Q W Z 0 Z X J G a W x s I i B W Y W x 1 Z T 0 i b D A i L z 4 8 L 1 N 0 Y W J s Z U V u d H J p Z X M + P C 9 J d G V t P j x J d G V t P j x J d G V t T G 9 j Y X R p b 2 4 + P E l 0 Z W 1 U e X B l P k Z v c m 1 1 b G E 8 L 0 l 0 Z W 1 U e X B l P j x J d G V t U G F 0 a D 5 T Z W N 0 a W 9 u M S 9 G S V 9 n Y W x h c 2 E l Q z U l O D Y l Q z Q l O T N t J U M 0 J T k z a m 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4 L T A 0 V D A 4 O j M 0 O j Q 2 L j k 1 O D c z O D R a I i 8 + P E V u d H J 5 I F R 5 c G U 9 I k Z p b G x D b 2 x 1 b W 5 U e X B l c y I g V m F s d W U 9 I n N C Z 1 l G Q l F Z R 0 J n W T 0 i L z 4 8 R W 5 0 c n k g V H l w Z T 0 i R m l s b E N v b H V t b k 5 h b W V z I i B W Y W x 1 Z T 0 i c 1 s m c X V v d D t Q c m 9 q Z W t 0 c y Z x d W 9 0 O y w m c X V v d D t T Y c W G x J N t x J N q c y Z x d W 9 0 O y w m c X V v d D t F U y B m b 2 5 k a S B G S S Z x d W 9 0 O y w m c X V v d D t W Q i B G S S Z x d W 9 0 O y w m c X V v d D t O b 3 Z h Z H M m c X V v d D s s J n F 1 b 3 Q 7 U m X E o 2 l v b n M m c X V v d D s s J n F 1 b 3 Q 7 V G l w c y Z x d W 9 0 O y w m c X V v d D t V b m l x d W U 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U w Y j g 5 N D h j L T M w M j Q t N G M y Z C 0 4 Z j Q z L W E z O D E z N j I 4 N W J h Z S I v P j x F b n R y e S B U e X B l P S J S Z W x h d G l v b n N o a X B J b m Z v Q 2 9 u d G F p b m V y I i B W Y W x 1 Z T 0 i c 3 s m c X V v d D t j b 2 x 1 b W 5 D b 3 V u d C Z x d W 9 0 O z o 4 L C Z x d W 9 0 O 2 t l e U N v b H V t b k 5 h b W V z J n F 1 b 3 Q 7 O l t d L C Z x d W 9 0 O 3 F 1 Z X J 5 U m V s Y X R p b 2 5 z a G l w c y Z x d W 9 0 O z p b X S w m c X V v d D t j b 2 x 1 b W 5 J Z G V u d G l 0 a W V z J n F 1 b 3 Q 7 O l s m c X V v d D t T Z W N 0 a W 9 u M S 9 G S V 9 n Y W x h c 2 H F h s S T b c S T a m k v Q X V 0 b 1 J l b W 9 2 Z W R D b 2 x 1 b W 5 z M S 5 7 U H J v a m V r d H M s M H 0 m c X V v d D s s J n F 1 b 3 Q 7 U 2 V j d G l v b j E v R k l f Z 2 F s Y X N h x Y b E k 2 3 E k 2 p p L 0 F 1 d G 9 S Z W 1 v d m V k Q 2 9 s d W 1 u c z E u e 1 N h x Y b E k 2 3 E k 2 p z L D F 9 J n F 1 b 3 Q 7 L C Z x d W 9 0 O 1 N l Y 3 R p b 2 4 x L 0 Z J X 2 d h b G F z Y c W G x J N t x J N q a S 9 B d X R v U m V t b 3 Z l Z E N v b H V t b n M x L n t F U y B m b 2 5 k a S B G S S w y f S Z x d W 9 0 O y w m c X V v d D t T Z W N 0 a W 9 u M S 9 G S V 9 n Y W x h c 2 H F h s S T b c S T a m k v Q X V 0 b 1 J l b W 9 2 Z W R D b 2 x 1 b W 5 z M S 5 7 V k I g R k k s M 3 0 m c X V v d D s s J n F 1 b 3 Q 7 U 2 V j d G l v b j E v R k l f Z 2 F s Y X N h x Y b E k 2 3 E k 2 p p L 0 F 1 d G 9 S Z W 1 v d m V k Q 2 9 s d W 1 u c z E u e 0 5 v d m F k c y w 0 f S Z x d W 9 0 O y w m c X V v d D t T Z W N 0 a W 9 u M S 9 G S V 9 n Y W x h c 2 H F h s S T b c S T a m k v Q X V 0 b 1 J l b W 9 2 Z W R D b 2 x 1 b W 5 z M S 5 7 U m X E o 2 l v b n M s N X 0 m c X V v d D s s J n F 1 b 3 Q 7 U 2 V j d G l v b j E v R k l f Z 2 F s Y X N h x Y b E k 2 3 E k 2 p p L 0 F 1 d G 9 S Z W 1 v d m V k Q 2 9 s d W 1 u c z E u e 1 R p c H M s N n 0 m c X V v d D s s J n F 1 b 3 Q 7 U 2 V j d G l v b j E v R k l f Z 2 F s Y X N h x Y b E k 2 3 E k 2 p p L 0 F 1 d G 9 S Z W 1 v d m V k Q 2 9 s d W 1 u c z E u e 1 V u a X F 1 Z S w 3 f S Z x d W 9 0 O 1 0 s J n F 1 b 3 Q 7 Q 2 9 s d W 1 u Q 2 9 1 b n Q m c X V v d D s 6 O C w m c X V v d D t L Z X l D b 2 x 1 b W 5 O Y W 1 l c y Z x d W 9 0 O z p b X S w m c X V v d D t D b 2 x 1 b W 5 J Z G V u d G l 0 a W V z J n F 1 b 3 Q 7 O l s m c X V v d D t T Z W N 0 a W 9 u M S 9 G S V 9 n Y W x h c 2 H F h s S T b c S T a m k v Q X V 0 b 1 J l b W 9 2 Z W R D b 2 x 1 b W 5 z M S 5 7 U H J v a m V r d H M s M H 0 m c X V v d D s s J n F 1 b 3 Q 7 U 2 V j d G l v b j E v R k l f Z 2 F s Y X N h x Y b E k 2 3 E k 2 p p L 0 F 1 d G 9 S Z W 1 v d m V k Q 2 9 s d W 1 u c z E u e 1 N h x Y b E k 2 3 E k 2 p z L D F 9 J n F 1 b 3 Q 7 L C Z x d W 9 0 O 1 N l Y 3 R p b 2 4 x L 0 Z J X 2 d h b G F z Y c W G x J N t x J N q a S 9 B d X R v U m V t b 3 Z l Z E N v b H V t b n M x L n t F U y B m b 2 5 k a S B G S S w y f S Z x d W 9 0 O y w m c X V v d D t T Z W N 0 a W 9 u M S 9 G S V 9 n Y W x h c 2 H F h s S T b c S T a m k v Q X V 0 b 1 J l b W 9 2 Z W R D b 2 x 1 b W 5 z M S 5 7 V k I g R k k s M 3 0 m c X V v d D s s J n F 1 b 3 Q 7 U 2 V j d G l v b j E v R k l f Z 2 F s Y X N h x Y b E k 2 3 E k 2 p p L 0 F 1 d G 9 S Z W 1 v d m V k Q 2 9 s d W 1 u c z E u e 0 5 v d m F k c y w 0 f S Z x d W 9 0 O y w m c X V v d D t T Z W N 0 a W 9 u M S 9 G S V 9 n Y W x h c 2 H F h s S T b c S T a m k v Q X V 0 b 1 J l b W 9 2 Z W R D b 2 x 1 b W 5 z M S 5 7 U m X E o 2 l v b n M s N X 0 m c X V v d D s s J n F 1 b 3 Q 7 U 2 V j d G l v b j E v R k l f Z 2 F s Y X N h x Y b E k 2 3 E k 2 p p L 0 F 1 d G 9 S Z W 1 v d m V k Q 2 9 s d W 1 u c z E u e 1 R p c H M s N n 0 m c X V v d D s s J n F 1 b 3 Q 7 U 2 V j d G l v b j E v R k l f Z 2 F s Y X N h x Y b E k 2 3 E k 2 p p L 0 F 1 d G 9 S Z W 1 v d m V k Q 2 9 s d W 1 u c z E u e 1 V u a X F 1 Z S w 3 f S Z x d W 9 0 O 1 0 s J n F 1 b 3 Q 7 U m V s Y X R p b 2 5 z a G l w S W 5 m b y Z x d W 9 0 O z p b X X 0 i L z 4 8 R W 5 0 c n k g V H l w Z T 0 i U m V z d W x 0 V H l w Z S I g V m F s d W U 9 I n N U Y W J s Z S I v P j x F b n R y e S B U e X B l P S J O Y X Z p Z 2 F 0 a W 9 u U 3 R l c E 5 h b W U i I F Z h b H V l P S J z T m F 2 a W d h d G l v b i I v P j x F b n R y e S B U e X B l P S J G a W x s T 2 J q Z W N 0 V H l w Z S I g V m F s d W U 9 I n N D b 2 5 u Z W N 0 a W 9 u T 2 5 s e S I v P j x F b n R y e S B U e X B l P S J O Y W 1 l V X B k Y X R l Z E F m d G V y R m l s b C I g V m F s d W U 9 I m w w I i 8 + P C 9 T d G F i b G V F b n R y a W V z P j w v S X R l b T 4 8 S X R l b T 4 8 S X R l b U x v Y 2 F 0 a W 9 u P j x J d G V t V H l w Z T 5 G b 3 J t d W x h P C 9 J d G V t V H l w Z T 4 8 S X R l b V B h d G g + U 2 V j d G l v b j E v M V 9 B Z H J l c 2 U v U 2 9 1 c m N l P C 9 J d G V t U G F 0 a D 4 8 L 0 l 0 Z W 1 M b 2 N h d G l v b j 4 8 U 3 R h Y m x l R W 5 0 c m l l c y 8 + P C 9 J d G V t P j x J d G V t P j x J d G V t T G 9 j Y X R p b 2 4 + P E l 0 Z W 1 U e X B l P k Z v c m 1 1 b G E 8 L 0 l 0 Z W 1 U e X B l P j x J d G V t U G F 0 a D 5 T Z W N 0 a W 9 u M S 8 x X 0 F k c m V z Z S 8 x X 0 F k c m V z Z V 9 T a G V l d D w v S X R l b V B h d G g + P C 9 J d G V t T G 9 j Y X R p b 2 4 + P F N 0 Y W J s Z U V u d H J p Z X M v P j w v S X R l b T 4 8 S X R l b T 4 8 S X R l b U x v Y 2 F 0 a W 9 u P j x J d G V t V H l w Z T 5 G b 3 J t d W x h P C 9 J d G V t V H l w Z T 4 8 S X R l b V B h d G g + U 2 V j d G l v b j E v M V 9 B Z H J l c 2 U v Q 2 h h b m d l Z C U y M F R 5 c G U 8 L 0 l 0 Z W 1 Q Y X R o P j w v S X R l b U x v Y 2 F 0 a W 9 u P j x T d G F i b G V F b n R y a W V z L z 4 8 L 0 l 0 Z W 0 + P E l 0 Z W 0 + P E l 0 Z W 1 M b 2 N h d G l v b j 4 8 S X R l b V R 5 c G U + R m 9 y b X V s Y T w v S X R l b V R 5 c G U + P E l 0 Z W 1 Q Y X R o P l N l Y 3 R p b 2 4 x L z F f Q W R y Z X N l L 1 J l b W 9 2 Z W Q l M j B U b 3 A l M j B S b 3 d z P C 9 J d G V t U G F 0 a D 4 8 L 0 l 0 Z W 1 M b 2 N h d G l v b j 4 8 U 3 R h Y m x l R W 5 0 c m l l c y 8 + P C 9 J d G V t P j x J d G V t P j x J d G V t T G 9 j Y X R p b 2 4 + P E l 0 Z W 1 U e X B l P k Z v c m 1 1 b G E 8 L 0 l 0 Z W 1 U e X B l P j x J d G V t U G F 0 a D 5 T Z W N 0 a W 9 u M S 9 H Y W x h c 2 E l Q z U l O D Y l Q z Q l O T N t J U M 0 J T k z a m k v U 2 9 1 c m N l P C 9 J d G V t U G F 0 a D 4 8 L 0 l 0 Z W 1 M b 2 N h d G l v b j 4 8 U 3 R h Y m x l R W 5 0 c m l l c y 8 + P C 9 J d G V t P j x J d G V t P j x J d G V t T G 9 j Y X R p b 2 4 + P E l 0 Z W 1 U e X B l P k Z v c m 1 1 b G E 8 L 0 l 0 Z W 1 U e X B l P j x J d G V t U G F 0 a D 5 T Z W N 0 a W 9 u M S 9 H Y W x h c 2 E l Q z U l O D Y l Q z Q l O T N t J U M 0 J T k z a m k v R 2 F s Y X N h J U M 1 J T g 2 J U M 0 J T k z b S V D N C U 5 M 2 p p X 1 N o Z W V 0 P C 9 J d G V t U G F 0 a D 4 8 L 0 l 0 Z W 1 M b 2 N h d G l v b j 4 8 U 3 R h Y m x l R W 5 0 c m l l c y 8 + P C 9 J d G V t P j x J d G V t P j x J d G V t T G 9 j Y X R p b 2 4 + P E l 0 Z W 1 U e X B l P k Z v c m 1 1 b G E 8 L 0 l 0 Z W 1 U e X B l P j x J d G V t U G F 0 a D 5 T Z W N 0 a W 9 u M S 9 H Y W x h c 2 E l Q z U l O D Y l Q z Q l O T N t J U M 0 J T k z a m k v U H J v b W 9 0 Z W Q l M j B I Z W F k Z X J z P C 9 J d G V t U G F 0 a D 4 8 L 0 l 0 Z W 1 M b 2 N h d G l v b j 4 8 U 3 R h Y m x l R W 5 0 c m l l c y 8 + P C 9 J d G V t P j x J d G V t P j x J d G V t T G 9 j Y X R p b 2 4 + P E l 0 Z W 1 U e X B l P k Z v c m 1 1 b G E 8 L 0 l 0 Z W 1 U e X B l P j x J d G V t U G F 0 a D 5 T Z W N 0 a W 9 u M S 9 H Y W x h c 2 E l Q z U l O D Y l Q z Q l O T N t J U M 0 J T k z a m k v Q 2 h h b m d l Z C U y M F R 5 c G U 8 L 0 l 0 Z W 1 Q Y X R o P j w v S X R l b U x v Y 2 F 0 a W 9 u P j x T d G F i b G V F b n R y a W V z L z 4 8 L 0 l 0 Z W 0 + P E l 0 Z W 0 + P E l 0 Z W 1 M b 2 N h d G l v b j 4 8 S X R l b V R 5 c G U + R m 9 y b X V s Y T w v S X R l b V R 5 c G U + P E l 0 Z W 1 Q Y X R o P l N l Y 3 R p b 2 4 x L 0 d h b G F z Y S V D N S U 4 N i V D N C U 5 M 2 0 l Q z Q l O T N q a S 9 S Z W 1 v d m V k J T I w V G 9 w J T I w U m 9 3 c z w v S X R l b V B h d G g + P C 9 J d G V t T G 9 j Y X R p b 2 4 + P F N 0 Y W J s Z U V u d H J p Z X M v P j w v S X R l b T 4 8 S X R l b T 4 8 S X R l b U x v Y 2 F 0 a W 9 u P j x J d G V t V H l w Z T 5 G b 3 J t d W x h P C 9 J d G V t V H l w Z T 4 8 S X R l b V B h d G g + U 2 V j d G l v b j E v R 2 F s Y X N h J U M 1 J T g 2 J U M 0 J T k z b S V D N C U 5 M 2 p p L 1 B y b 2 1 v d G V k J T I w S G V h Z G V y c z E 8 L 0 l 0 Z W 1 Q Y X R o P j w v S X R l b U x v Y 2 F 0 a W 9 u P j x T d G F i b G V F b n R y a W V z L z 4 8 L 0 l 0 Z W 0 + P E l 0 Z W 0 + P E l 0 Z W 1 M b 2 N h d G l v b j 4 8 S X R l b V R 5 c G U + R m 9 y b X V s Y T w v S X R l b V R 5 c G U + P E l 0 Z W 1 Q Y X R o P l N l Y 3 R p b 2 4 x L 0 d h b G F z Y S V D N S U 4 N i V D N C U 5 M 2 0 l Q z Q l O T N q a S 9 D a G F u Z 2 V k J T I w V H l w Z T E 8 L 0 l 0 Z W 1 Q Y X R o P j w v S X R l b U x v Y 2 F 0 a W 9 u P j x T d G F i b G V F b n R y a W V z L z 4 8 L 0 l 0 Z W 0 + P E l 0 Z W 0 + P E l 0 Z W 1 M b 2 N h d G l v b j 4 8 S X R l b V R 5 c G U + R m 9 y b X V s Y T w v S X R l b V R 5 c G U + P E l 0 Z W 1 Q Y X R o P l N l Y 3 R p b 2 4 x L 0 d h b G F z Y S V D N S U 4 N i V D N C U 5 M 2 0 l Q z Q l O T N q a S 9 S Z W 1 v d m V k J T I w Q 2 9 s d W 1 u c z w v S X R l b V B h d G g + P C 9 J d G V t T G 9 j Y X R p b 2 4 + P F N 0 Y W J s Z U V u d H J p Z X M v P j w v S X R l b T 4 8 S X R l b T 4 8 S X R l b U x v Y 2 F 0 a W 9 u P j x J d G V t V H l w Z T 5 G b 3 J t d W x h P C 9 J d G V t V H l w Z T 4 8 S X R l b V B h d G g + U 2 V j d G l v b j E v R k l f Z 2 F s Y X N h J U M 1 J T g 2 J U M 0 J T k z b S V D N C U 5 M 2 p p L 1 N v d X J j Z T w v S X R l b V B h d G g + P C 9 J d G V t T G 9 j Y X R p b 2 4 + P F N 0 Y W J s Z U V u d H J p Z X M v P j w v S X R l b T 4 8 S X R l b T 4 8 S X R l b U x v Y 2 F 0 a W 9 u P j x J d G V t V H l w Z T 5 G b 3 J t d W x h P C 9 J d G V t V H l w Z T 4 8 S X R l b V B h d G g + U 2 V j d G l v b j E v R k l f Z 2 F s Y X N h J U M 1 J T g 2 J U M 0 J T k z b S V D N C U 5 M 2 p p L 0 Z J X 2 d h b G F z Y S V D N S U 4 N i V D N C U 5 M 2 0 l Q z Q l O T N q a V 9 T a G V l d D w v S X R l b V B h d G g + P C 9 J d G V t T G 9 j Y X R p b 2 4 + P F N 0 Y W J s Z U V u d H J p Z X M v P j w v S X R l b T 4 8 S X R l b T 4 8 S X R l b U x v Y 2 F 0 a W 9 u P j x J d G V t V H l w Z T 5 G b 3 J t d W x h P C 9 J d G V t V H l w Z T 4 8 S X R l b V B h d G g + U 2 V j d G l v b j E v R k l f Z 2 F s Y X N h J U M 1 J T g 2 J U M 0 J T k z b S V D N C U 5 M 2 p p L 1 B y b 2 1 v d G V k J T I w S G V h Z G V y c z w v S X R l b V B h d G g + P C 9 J d G V t T G 9 j Y X R p b 2 4 + P F N 0 Y W J s Z U V u d H J p Z X M v P j w v S X R l b T 4 8 S X R l b T 4 8 S X R l b U x v Y 2 F 0 a W 9 u P j x J d G V t V H l w Z T 5 G b 3 J t d W x h P C 9 J d G V t V H l w Z T 4 8 S X R l b V B h d G g + U 2 V j d G l v b j E v R k l f Z 2 F s Y X N h J U M 1 J T g 2 J U M 0 J T k z b S V D N C U 5 M 2 p p L 0 N o Y W 5 n Z W Q l M j B U e X B l P C 9 J d G V t U G F 0 a D 4 8 L 0 l 0 Z W 1 M b 2 N h d G l v b j 4 8 U 3 R h Y m x l R W 5 0 c m l l c y 8 + P C 9 J d G V t P j x J d G V t P j x J d G V t T G 9 j Y X R p b 2 4 + P E l 0 Z W 1 U e X B l P k Z v c m 1 1 b G E 8 L 0 l 0 Z W 1 U e X B l P j x J d G V t U G F 0 a D 5 T Z W N 0 a W 9 u M S 9 G S V 9 n Y W x h c 2 E l Q z U l O D Y l Q z Q l O T N t J U M 0 J T k z a m k v U m V t b 3 Z l Z C U y M F R v c C U y M F J v d 3 M 8 L 0 l 0 Z W 1 Q Y X R o P j w v S X R l b U x v Y 2 F 0 a W 9 u P j x T d G F i b G V F b n R y a W V z L z 4 8 L 0 l 0 Z W 0 + P E l 0 Z W 0 + P E l 0 Z W 1 M b 2 N h d G l v b j 4 8 S X R l b V R 5 c G U + R m 9 y b X V s Y T w v S X R l b V R 5 c G U + P E l 0 Z W 1 Q Y X R o P l N l Y 3 R p b 2 4 x L 0 Z J X 2 d h b G F z Y S V D N S U 4 N i V D N C U 5 M 2 0 l Q z Q l O T N q a S 9 Q c m 9 t b 3 R l Z C U y M E h l Y W R l c n M x P C 9 J d G V t U G F 0 a D 4 8 L 0 l 0 Z W 1 M b 2 N h d G l v b j 4 8 U 3 R h Y m x l R W 5 0 c m l l c y 8 + P C 9 J d G V t P j x J d G V t P j x J d G V t T G 9 j Y X R p b 2 4 + P E l 0 Z W 1 U e X B l P k Z v c m 1 1 b G E 8 L 0 l 0 Z W 1 U e X B l P j x J d G V t U G F 0 a D 5 T Z W N 0 a W 9 u M S 9 H Y W x h c 2 E l Q z U l O D Y l Q z Q l O T N t J U M 0 J T k z a m k v U m V u Y W 1 l Z C U y M E N v b H V t b n M 8 L 0 l 0 Z W 1 Q Y X R o P j w v S X R l b U x v Y 2 F 0 a W 9 u P j x T d G F i b G V F b n R y a W V z L z 4 8 L 0 l 0 Z W 0 + P E l 0 Z W 0 + P E l 0 Z W 1 M b 2 N h d G l v b j 4 8 S X R l b V R 5 c G U + R m 9 y b X V s Y T w v S X R l b V R 5 c G U + P E l 0 Z W 1 Q Y X R o P l N l Y 3 R p b 2 4 x L z F f Q W R y Z X N l L 1 B y b 2 1 v d G V k J T I w S G V h Z G V y c z w v S X R l b V B h d G g + P C 9 J d G V t T G 9 j Y X R p b 2 4 + P F N 0 Y W J s Z U V u d H J p Z X M v P j w v S X R l b T 4 8 S X R l b T 4 8 S X R l b U x v Y 2 F 0 a W 9 u P j x J d G V t V H l w Z T 5 G b 3 J t d W x h P C 9 J d G V t V H l w Z T 4 8 S X R l b V B h d G g + U 2 V j d G l v b j E v M V 9 B Z H J l c 2 U v Q 2 h h b m d l Z C U y M F R 5 c G U x P C 9 J d G V t U G F 0 a D 4 8 L 0 l 0 Z W 1 M b 2 N h d G l v b j 4 8 U 3 R h Y m x l R W 5 0 c m l l c y 8 + P C 9 J d G V t P j x J d G V t P j x J d G V t T G 9 j Y X R p b 2 4 + P E l 0 Z W 1 U e X B l P k Z v c m 1 1 b G E 8 L 0 l 0 Z W 1 U e X B l P j x J d G V t U G F 0 a D 5 T Z W N 0 a W 9 u M S 8 x X 0 F k c m V z Z S 9 S Z W 1 v d m V k J T I w Q 2 9 s d W 1 u c z w v S X R l b V B h d G g + P C 9 J d G V t T G 9 j Y X R p b 2 4 + P F N 0 Y W J s Z U V u d H J p Z X M v P j w v S X R l b T 4 8 S X R l b T 4 8 S X R l b U x v Y 2 F 0 a W 9 u P j x J d G V t V H l w Z T 5 G b 3 J t d W x h P C 9 J d G V t V H l w Z T 4 8 S X R l b V B h d G g + U 2 V j d G l v b j E v R k l f Z 2 F s Y X N h J U M 1 J T g 2 J U M 0 J T k z b S V D N C U 5 M 2 p p L 0 N o Y W 5 n Z W Q l M j B U e X B l M j w v S X R l b V B h d G g + P C 9 J d G V t T G 9 j Y X R p b 2 4 + P F N 0 Y W J s Z U V u d H J p Z X M v P j w v S X R l b T 4 8 S X R l b T 4 8 S X R l b U x v Y 2 F 0 a W 9 u P j x J d G V t V H l w Z T 5 G b 3 J t d W x h P C 9 J d G V t V H l w Z T 4 8 S X R l b V B h d G g + U 2 V j d G l v b j E v R k l f Z 2 F s Y X N h J U M 1 J T g 2 J U M 0 J T k z b S V D N C U 5 M 2 p p L 1 J l b W 9 2 Z W Q l M j B D b 2 x 1 b W 5 z M T w v S X R l b V B h d G g + P C 9 J d G V t T G 9 j Y X R p b 2 4 + P F N 0 Y W J s Z U V u d H J p Z X M v P j w v S X R l b T 4 8 S X R l b T 4 8 S X R l b U x v Y 2 F 0 a W 9 u P j x J d G V t V H l w Z T 5 G b 3 J t d W x h P C 9 J d G V t V H l w Z T 4 8 S X R l b V B h d G g + U 2 V j d G l v b j E v M V 9 B Z H J l c 2 U v Q X B w Z W 5 k Z W Q l M j B R d W V y e T w v S X R l b V B h d G g + P C 9 J d G V t T G 9 j Y X R p b 2 4 + P F N 0 Y W J s Z U V u d H J p Z X M v P j w v S X R l b T 4 8 S X R l b T 4 8 S X R l b U x v Y 2 F 0 a W 9 u P j x J d G V t V H l w Z T 5 G b 3 J t d W x h P C 9 J d G V t V H l w Z T 4 8 S X R l b V B h d G g + U 2 V j d G l v b j E v R k l f Z 2 F s Y X N h J U M 1 J T g 2 J U M 0 J T k z b S V D N C U 5 M 2 p p L 0 N o Y W 5 n Z W Q l M j B U e X B l M T w v S X R l b V B h d G g + P C 9 J d G V t T G 9 j Y X R p b 2 4 + P F N 0 Y W J s Z U V u d H J p Z X M v P j w v S X R l b T 4 8 S X R l b T 4 8 S X R l b U x v Y 2 F 0 a W 9 u P j x J d G V t V H l w Z T 5 G b 3 J t d W x h P C 9 J d G V t V H l w Z T 4 8 S X R l b V B h d G g + U 2 V j d G l v b j E v R k l f Z 2 F s Y X N h J U M 1 J T g 2 J U M 0 J T k z b S V D N C U 5 M 2 p p L 1 J l b W 9 2 Z W Q l M j B D b 2 x 1 b W 5 z P C 9 J d G V t U G F 0 a D 4 8 L 0 l 0 Z W 1 M b 2 N h d G l v b j 4 8 U 3 R h Y m x l R W 5 0 c m l l c y 8 + P C 9 J d G V t P j x J d G V t P j x J d G V t T G 9 j Y X R p b 2 4 + P E l 0 Z W 1 U e X B l P k Z v c m 1 1 b G E 8 L 0 l 0 Z W 1 U e X B l P j x J d G V t U G F 0 a D 5 T Z W N 0 a W 9 u M S 9 G S V 9 n Y W x h c 2 E l Q z U l O D Y l Q z Q l O T N t J U M 0 J T k z a m k v U m V u Y W 1 l Z C U y M E N v b H V t b n M 8 L 0 l 0 Z W 1 Q Y X R o P j w v S X R l b U x v Y 2 F 0 a W 9 u P j x T d G F i b G V F b n R y a W V z L z 4 8 L 0 l 0 Z W 0 + P E l 0 Z W 0 + P E l 0 Z W 1 M b 2 N h d G l v b j 4 8 S X R l b V R 5 c G U + Q W x s R m 9 y b X V s Y X M 8 L 0 l 0 Z W 1 U e X B l P j x J d G V t U G F 0 a D 4 8 L 0 l 0 Z W 1 Q Y X R o P j w v S X R l b U x v Y 2 F 0 a W 9 u P j x T d G F i b G V F b n R y a W V z P j x F b n R y e S B U e X B l P S J R d W V y e U d y b 3 V w c y I g V m F s d W U 9 I n N B Q U F B Q U E 9 P S I v P j x F b n R y e S B U e X B l P S J S Z W x h d G l v b n N o a X B z I i B W Y W x 1 Z T 0 i c 0 F B Q U F B Q T 0 9 I i 8 + P C 9 T d G F i b G V F b n R y a W V z P j w v S X R l b T 4 8 L 0 l 0 Z W 1 z P j w v T G 9 j Y W x Q Y W N r Y W d l T W V 0 Y W R h d G F G a W x l P h Y A A A B Q S w U G A A A A A A A A A A A A A A A A A A A A A A A A J g E A A A E A A A D Q j J 3 f A R X R E Y x 6 A M B P w p f r A Q A A A L L / O b R H d S p O r z 0 3 e q n i 1 u w A A A A A A g A A A A A A E G Y A A A A B A A A g A A A A h 4 7 a j o T M 1 s X F e 3 H 3 A s 7 w T l l g k d B D o z b n 5 y l k 6 v E b 5 U 4 A A A A A D o A A A A A C A A A g A A A A c 4 Y O v u f S a + y j 8 g S V f u K 1 j v v k P x a f d 7 N z I i E l P + D 4 v i N Q A A A A a l b V W s H 5 j I l s h B y 5 O n 5 C w X Y 0 + o S K s u g d L K c L P O x d C h 6 Z M L g m T c X H Q G j v l d + p w t v Y k J e 9 X P / p C q d T w g O c h u 3 k 3 r t y j 0 A 8 f f R X r 6 a 4 u 1 8 m f y h A A A A A p 6 + 9 3 P k P Q J t y f K B F A h L d R l W a a b q r J P W B i U c 0 3 U t O + U j T 6 8 Y I y u K O T R c Z Y o A P d y A K n 3 W F O 9 G w O q 7 B a 6 + Z O U G t C g = = < / D a t a M a s h u p > 
</file>

<file path=customXml/itemProps1.xml><?xml version="1.0" encoding="utf-8"?>
<ds:datastoreItem xmlns:ds="http://schemas.openxmlformats.org/officeDocument/2006/customXml" ds:itemID="{1452D2A1-EC0F-426A-98EE-50B5D2267108}">
  <ds:schemaRefs>
    <ds:schemaRef ds:uri="http://schemas.microsoft.com/office/2006/metadata/properties"/>
    <ds:schemaRef ds:uri="http://schemas.microsoft.com/office/infopath/2007/PartnerControls"/>
    <ds:schemaRef ds:uri="c5f3215d-01f7-4578-859e-d76708405c9e"/>
    <ds:schemaRef ds:uri="http://schemas.microsoft.com/sharepoint/v3"/>
    <ds:schemaRef ds:uri="b99bf0c4-4503-4a3c-9d96-19981fcee4fa"/>
  </ds:schemaRefs>
</ds:datastoreItem>
</file>

<file path=customXml/itemProps2.xml><?xml version="1.0" encoding="utf-8"?>
<ds:datastoreItem xmlns:ds="http://schemas.openxmlformats.org/officeDocument/2006/customXml" ds:itemID="{9F750C34-C952-4A02-AE4B-2AAE62804D6C}">
  <ds:schemaRefs>
    <ds:schemaRef ds:uri="http://schemas.microsoft.com/sharepoint/v3/contenttype/forms"/>
  </ds:schemaRefs>
</ds:datastoreItem>
</file>

<file path=customXml/itemProps3.xml><?xml version="1.0" encoding="utf-8"?>
<ds:datastoreItem xmlns:ds="http://schemas.openxmlformats.org/officeDocument/2006/customXml" ds:itemID="{4FD506F4-9274-4507-858C-333E54D0D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9bf0c4-4503-4a3c-9d96-19981fcee4fa"/>
    <ds:schemaRef ds:uri="c5f3215d-01f7-4578-859e-d76708405c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AEEB93E-E342-47E6-8467-092BDEB25044}">
  <ds:schemaRefs>
    <ds:schemaRef ds:uri="http://schemas.microsoft.com/DataMashup"/>
  </ds:schemaRefs>
</ds:datastoreItem>
</file>

<file path=docMetadata/LabelInfo.xml><?xml version="1.0" encoding="utf-8"?>
<clbl:labelList xmlns:clbl="http://schemas.microsoft.com/office/2020/mipLabelMetadata">
  <clbl:label id="{1b8a7570-3ec8-4c4e-9532-5dbb2f157b31}" enabled="1" method="Standard" siteId="{fd50a0e4-c289-4266-b7ff-7d9cf5066e9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Grafiski</vt:lpstr>
      <vt:lpstr>Grafiski_ENG</vt:lpstr>
      <vt:lpstr>Datums</vt:lpstr>
      <vt:lpstr>datums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Ints Pelnis</dc:creator>
  <cp:lastModifiedBy>Ints Pelnis</cp:lastModifiedBy>
  <dcterms:created xsi:type="dcterms:W3CDTF">2025-12-01T14:34:42Z</dcterms:created>
  <dcterms:modified xsi:type="dcterms:W3CDTF">2026-08-06T09:02:58Z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0x0101008B5E7D93344A654A8FEA6D64BD09EFA3</vt:lpwstr>
  </property>
  <property fmtid="{D5CDD505-2E9C-101B-9397-08002B2CF9AE}" pid="3" name="MediaServiceImageTags">
    <vt:lpwstr/>
  </property>
</Properties>
</file>